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.POLARIS-AS\Dropbox\Polaris\LRIT test\"/>
    </mc:Choice>
  </mc:AlternateContent>
  <bookViews>
    <workbookView xWindow="0" yWindow="0" windowWidth="10704" windowHeight="9972"/>
  </bookViews>
  <sheets>
    <sheet name="Input" sheetId="1" r:id="rId1"/>
    <sheet name="Support" sheetId="2" r:id="rId2"/>
    <sheet name="Other formats" sheetId="3" r:id="rId3"/>
  </sheets>
  <externalReferences>
    <externalReference r:id="rId4"/>
  </externalReferences>
  <definedNames>
    <definedName name="allflags">Support!$J:$J</definedName>
    <definedName name="AOList">Support!$F$2:$F$6</definedName>
    <definedName name="area">Input!$B$31</definedName>
    <definedName name="callsign">Input!$B$26</definedName>
    <definedName name="certtype">Support!$D$2:$D$6</definedName>
    <definedName name="flag">Input!$B$32</definedName>
    <definedName name="FlagList">Support!$J$1:$J$29</definedName>
    <definedName name="grt">Input!$B$30</definedName>
    <definedName name="imn">[1]Main!$B$26</definedName>
    <definedName name="imo">Input!$B$27</definedName>
    <definedName name="inmc">Support!$A$2:$A$26</definedName>
    <definedName name="isn">Input!$B$23</definedName>
    <definedName name="make">Input!$B$21</definedName>
    <definedName name="mmsi">Input!$B$28</definedName>
    <definedName name="mobileid">Input!$B$25</definedName>
    <definedName name="model">Input!$B$22</definedName>
    <definedName name="name">Input!$B$20</definedName>
    <definedName name="por">Input!$B$29</definedName>
    <definedName name="radiosurvey">Input!$B$41</definedName>
    <definedName name="sattype">Support!$C$2:$C$4</definedName>
    <definedName name="sbd">Support!$B$2:$B$7</definedName>
    <definedName name="sbdmodel">Support!$B$3:$B$7</definedName>
    <definedName name="seacert">Input!$B$37</definedName>
    <definedName name="seacertref">Input!$B$38</definedName>
    <definedName name="serial">Input!$B$24</definedName>
    <definedName name="type">Support!$I$1:$I$3</definedName>
    <definedName name="TypeList">Support!$A$2:$A$30</definedName>
    <definedName name="yesno">Support!$H$2:$H$3</definedName>
  </definedNames>
  <calcPr calcId="152511"/>
</workbook>
</file>

<file path=xl/calcChain.xml><?xml version="1.0" encoding="utf-8"?>
<calcChain xmlns="http://schemas.openxmlformats.org/spreadsheetml/2006/main">
  <c r="C3" i="3" l="1"/>
  <c r="B3" i="3"/>
  <c r="A3" i="3"/>
  <c r="N3" i="3"/>
  <c r="M3" i="3"/>
  <c r="L3" i="3"/>
  <c r="K3" i="3"/>
  <c r="J3" i="3"/>
  <c r="I3" i="3"/>
  <c r="H3" i="3"/>
  <c r="G3" i="3"/>
  <c r="F3" i="3"/>
  <c r="E3" i="3"/>
  <c r="D3" i="3"/>
  <c r="A1" i="3"/>
  <c r="A25" i="1" l="1"/>
  <c r="O1" i="1" l="1"/>
</calcChain>
</file>

<file path=xl/sharedStrings.xml><?xml version="1.0" encoding="utf-8"?>
<sst xmlns="http://schemas.openxmlformats.org/spreadsheetml/2006/main" count="337" uniqueCount="324">
  <si>
    <t>Contact person</t>
  </si>
  <si>
    <t>Email</t>
  </si>
  <si>
    <t>Phone</t>
  </si>
  <si>
    <t>Vessel Name</t>
  </si>
  <si>
    <t>Serial #</t>
  </si>
  <si>
    <t>Call Sign</t>
  </si>
  <si>
    <t>IMO#</t>
  </si>
  <si>
    <t>MMSI #</t>
  </si>
  <si>
    <t>Port Of Registry</t>
  </si>
  <si>
    <t>Gross Tonnage</t>
  </si>
  <si>
    <t>Area of Operation</t>
  </si>
  <si>
    <t>Last Radio Survey Date</t>
  </si>
  <si>
    <t>Flag</t>
  </si>
  <si>
    <t>Firmware #</t>
  </si>
  <si>
    <t>Power supply OK</t>
  </si>
  <si>
    <t>GPS signal</t>
  </si>
  <si>
    <t>Select Terminal Type</t>
  </si>
  <si>
    <t>Select Area of Operation</t>
  </si>
  <si>
    <t>Select Flag</t>
  </si>
  <si>
    <t>Yes</t>
  </si>
  <si>
    <t>TypeIDList</t>
  </si>
  <si>
    <t>AreaIDList</t>
  </si>
  <si>
    <t>Power Supply</t>
  </si>
  <si>
    <t>Antigua and Barbuda</t>
  </si>
  <si>
    <t>A1</t>
  </si>
  <si>
    <t>No</t>
  </si>
  <si>
    <t>Aruba</t>
  </si>
  <si>
    <t>A1+A2</t>
  </si>
  <si>
    <t>Barbados</t>
  </si>
  <si>
    <t>A1+A2+A3</t>
  </si>
  <si>
    <t>Belgium</t>
  </si>
  <si>
    <t>Cyprus (Republic of)</t>
  </si>
  <si>
    <t>Denmark</t>
  </si>
  <si>
    <t>Estonia (Republic of)</t>
  </si>
  <si>
    <t>Finland</t>
  </si>
  <si>
    <t>Germany (Federal Republic of)</t>
  </si>
  <si>
    <t>Gibraltar</t>
  </si>
  <si>
    <t>Greece</t>
  </si>
  <si>
    <t>Iran (Islamic Republic of)</t>
  </si>
  <si>
    <t>Lithuania (Republic of)</t>
  </si>
  <si>
    <t>Luxembourg</t>
  </si>
  <si>
    <t>Malta</t>
  </si>
  <si>
    <t>Netherlands (Kingdom of the)</t>
  </si>
  <si>
    <t>Netherlands Antilles</t>
  </si>
  <si>
    <t>Norway</t>
  </si>
  <si>
    <t>Qatar (State of)</t>
  </si>
  <si>
    <t>Seychelles (Republic of)</t>
  </si>
  <si>
    <t>Spain</t>
  </si>
  <si>
    <t>Sweden</t>
  </si>
  <si>
    <t>Switzerland (Confederation of)</t>
  </si>
  <si>
    <t>Tunisia</t>
  </si>
  <si>
    <t>Turkey</t>
  </si>
  <si>
    <t>A1+A2+A3+A4</t>
  </si>
  <si>
    <t>Latvia (Republic of)</t>
  </si>
  <si>
    <t>Customer or Partner</t>
  </si>
  <si>
    <t>Purchase Order No</t>
  </si>
  <si>
    <t>Ship owner or Management</t>
  </si>
  <si>
    <t>ISN</t>
  </si>
  <si>
    <t>Polaris Electronic A/S' LRIT test application form.</t>
  </si>
  <si>
    <t>Inmarsat ship directory</t>
  </si>
  <si>
    <t>http://www.inmarsat.com/ships-directory/</t>
  </si>
  <si>
    <t>Useful links to validate information before starting test:</t>
  </si>
  <si>
    <t>Equasis</t>
  </si>
  <si>
    <t>http://equasis.org</t>
  </si>
  <si>
    <t>Marine traffic</t>
  </si>
  <si>
    <t>http://www.marinetraffic.com/</t>
  </si>
  <si>
    <t>Purple fields are drop down boxes - you need to select your input.</t>
  </si>
  <si>
    <t>Green header is for text input fields, restrictions may apply to the input.</t>
  </si>
  <si>
    <t>Orange fields needs input. When the field has the same color as the header it has been correctly handled.</t>
  </si>
  <si>
    <t>Adelie Land (French Southern Territories)</t>
  </si>
  <si>
    <t>Afghanistan</t>
  </si>
  <si>
    <t>Albania (Republic of)</t>
  </si>
  <si>
    <t>Algeria (People's Democratic Republic of)</t>
  </si>
  <si>
    <t>American Samoa</t>
  </si>
  <si>
    <t>Andorra (Principality of)</t>
  </si>
  <si>
    <t>Angola (Republic of)</t>
  </si>
  <si>
    <t>Anguilla</t>
  </si>
  <si>
    <t>Argentine Republic</t>
  </si>
  <si>
    <t>Armenia (Republic of)</t>
  </si>
  <si>
    <t>Ascension Island</t>
  </si>
  <si>
    <t>Australia</t>
  </si>
  <si>
    <t>Austria</t>
  </si>
  <si>
    <t>Azerbaijani Republic</t>
  </si>
  <si>
    <t>Azores (Portuguese isles of)</t>
  </si>
  <si>
    <t>Bahamas (Commonwealth of the)</t>
  </si>
  <si>
    <t>Bahrain (Kingdom of)</t>
  </si>
  <si>
    <t>Bangladesh (People's Republic of)</t>
  </si>
  <si>
    <t>Belarus (Republic of)</t>
  </si>
  <si>
    <t>Belize</t>
  </si>
  <si>
    <t>Benin (Republic of)</t>
  </si>
  <si>
    <t>Bermuda</t>
  </si>
  <si>
    <t>Bhutan (Kingdom of)</t>
  </si>
  <si>
    <t>Bolivia (Republic of)</t>
  </si>
  <si>
    <t>Bosnia and Herzegovina</t>
  </si>
  <si>
    <t>Botswana (Republic of)</t>
  </si>
  <si>
    <t>Brazil (Federative Republic of)</t>
  </si>
  <si>
    <t>British Virgin Islands</t>
  </si>
  <si>
    <t>Brunei Darussalam</t>
  </si>
  <si>
    <t>Bulgaria (Republic of)</t>
  </si>
  <si>
    <t>Burkina Faso</t>
  </si>
  <si>
    <t>Burundi (Republic of)</t>
  </si>
  <si>
    <t>Cambodia (Kingdom of)</t>
  </si>
  <si>
    <t>Cameroon (Republic of)</t>
  </si>
  <si>
    <t>Canada</t>
  </si>
  <si>
    <t>Cape Verde (Republic of)</t>
  </si>
  <si>
    <t>Cayman Islands</t>
  </si>
  <si>
    <t>Central African Republic</t>
  </si>
  <si>
    <t>Chad (Republic of)</t>
  </si>
  <si>
    <t>Chile</t>
  </si>
  <si>
    <t>China (People's Republic of)</t>
  </si>
  <si>
    <t>Christmas Island (Indian Ocean)</t>
  </si>
  <si>
    <t>Cocos (Keeling) Islands</t>
  </si>
  <si>
    <t>Colombia (Republic of)</t>
  </si>
  <si>
    <t>Comoros (Union of the)</t>
  </si>
  <si>
    <t>Congo (Republic of the)</t>
  </si>
  <si>
    <t>Cook Islands</t>
  </si>
  <si>
    <t>Costa Rica</t>
  </si>
  <si>
    <t>Croatia (Republic of)</t>
  </si>
  <si>
    <t>Crozet Archipelago</t>
  </si>
  <si>
    <t>Cuba</t>
  </si>
  <si>
    <t>Czech Republic</t>
  </si>
  <si>
    <t>Democratic People's Republic of Korea</t>
  </si>
  <si>
    <t>Democratic Republic of the Congo</t>
  </si>
  <si>
    <t>Djibouti (Republic of)</t>
  </si>
  <si>
    <t>Dominica (Commonwealth of)</t>
  </si>
  <si>
    <t>Dominican Republic</t>
  </si>
  <si>
    <t>Ecuador</t>
  </si>
  <si>
    <t>Egypt (Arab Republic of)</t>
  </si>
  <si>
    <t>El Salvador (Republic of)</t>
  </si>
  <si>
    <t>Equatorial Guinea (Republic of)</t>
  </si>
  <si>
    <t>Eritrea</t>
  </si>
  <si>
    <t>Ethiopia (Federal Democratic Republic of)</t>
  </si>
  <si>
    <t>Falkland Islands (Malvinas)</t>
  </si>
  <si>
    <t>Faroe Islands</t>
  </si>
  <si>
    <t>Fiji (Republic of)</t>
  </si>
  <si>
    <t>France</t>
  </si>
  <si>
    <t>French Polynesia</t>
  </si>
  <si>
    <t>Gabonese Republic</t>
  </si>
  <si>
    <t>Gambia (Republic of the)</t>
  </si>
  <si>
    <t>Georgia</t>
  </si>
  <si>
    <t>Ghana</t>
  </si>
  <si>
    <t>Greenland</t>
  </si>
  <si>
    <t>Grenada</t>
  </si>
  <si>
    <t>Guadeloupe (French Department of)</t>
  </si>
  <si>
    <t>Guatemala (Republic of)</t>
  </si>
  <si>
    <t>Guiana (French Department of)</t>
  </si>
  <si>
    <t>Guinea (Republic of)</t>
  </si>
  <si>
    <t>Guinea-Bissau (Republic of)</t>
  </si>
  <si>
    <t>Guyana</t>
  </si>
  <si>
    <t>Haiti (Republic of)</t>
  </si>
  <si>
    <t>Honduras (Republic of)</t>
  </si>
  <si>
    <t>Hong Kong (Special Administrative Region of China)</t>
  </si>
  <si>
    <t>Hungary (Republic of)</t>
  </si>
  <si>
    <t>Iceland</t>
  </si>
  <si>
    <t>India (Republic of)</t>
  </si>
  <si>
    <t>Indonesia (Republic of)</t>
  </si>
  <si>
    <t>Iraq (Republic of)</t>
  </si>
  <si>
    <t>Ireland</t>
  </si>
  <si>
    <t>Israel (State of)</t>
  </si>
  <si>
    <t>Italy</t>
  </si>
  <si>
    <t>Jamaica</t>
  </si>
  <si>
    <t>Japan</t>
  </si>
  <si>
    <t>Jordan (Hashemite Kingdom of)</t>
  </si>
  <si>
    <t>Kazakhstan (Republic of)</t>
  </si>
  <si>
    <t>Kenya (Republic of)</t>
  </si>
  <si>
    <t>Kerguelen Islands</t>
  </si>
  <si>
    <t>Kiribati (Republic of)</t>
  </si>
  <si>
    <t>Korea (Republic of)</t>
  </si>
  <si>
    <t>Kuwait (State of)</t>
  </si>
  <si>
    <t>Kyrgyzstan</t>
  </si>
  <si>
    <t>Lao People's Democratic Republic</t>
  </si>
  <si>
    <t>Lebanon</t>
  </si>
  <si>
    <t>Lesotho (Kingdom of)</t>
  </si>
  <si>
    <t>Liberia (Republic of)</t>
  </si>
  <si>
    <t>Liechtenstein (Principality of)</t>
  </si>
  <si>
    <t>Macao</t>
  </si>
  <si>
    <t>Macedonia (Republic of)</t>
  </si>
  <si>
    <t>Madagascar (Republic of)</t>
  </si>
  <si>
    <t>Madeira (Portuguese isles of)</t>
  </si>
  <si>
    <t>Malawi</t>
  </si>
  <si>
    <t>Malaysia</t>
  </si>
  <si>
    <t>Maldives (Republic of)</t>
  </si>
  <si>
    <t>Mali (Republic of)</t>
  </si>
  <si>
    <t>Marshall Islands (Republic of the)</t>
  </si>
  <si>
    <t>Martinique (French Department of)</t>
  </si>
  <si>
    <t>Mauritania (Islamic Republic of)</t>
  </si>
  <si>
    <t>Mauritius (Republic of)</t>
  </si>
  <si>
    <t>Mexico</t>
  </si>
  <si>
    <t>Micronesia (Federated States of)</t>
  </si>
  <si>
    <t>Moldova (Republic of)</t>
  </si>
  <si>
    <t>Monaco (Principality of)</t>
  </si>
  <si>
    <t>Mongolia</t>
  </si>
  <si>
    <t>Montenegro (Republic of)</t>
  </si>
  <si>
    <t>Montserrat</t>
  </si>
  <si>
    <t>Morocco (Kingdom of)</t>
  </si>
  <si>
    <t>Mozambique (Republic of)</t>
  </si>
  <si>
    <t>Myanmar (Union of)</t>
  </si>
  <si>
    <t>Namibia (Republic of)</t>
  </si>
  <si>
    <t>Nauru (Republic of)</t>
  </si>
  <si>
    <t>Nepal</t>
  </si>
  <si>
    <t>New Caledonia</t>
  </si>
  <si>
    <t>New Zealand</t>
  </si>
  <si>
    <t>Nicaragua</t>
  </si>
  <si>
    <t>Niger (Republic of the)</t>
  </si>
  <si>
    <t>Nigeria (Federal Republic of)</t>
  </si>
  <si>
    <t>Niue</t>
  </si>
  <si>
    <t>Northern Mariana Islands (Commonwealth of the)</t>
  </si>
  <si>
    <t>Oman (Sultanate of)</t>
  </si>
  <si>
    <t>Pakistan (Islamic Republic of)</t>
  </si>
  <si>
    <t>Palau (Republic of)</t>
  </si>
  <si>
    <t>Palestinian Authority (based on Resolution 99 of PP-98)</t>
  </si>
  <si>
    <t>Panama (Republic of)</t>
  </si>
  <si>
    <t>Papua New Guinea</t>
  </si>
  <si>
    <t>Paraguay (Republic of)</t>
  </si>
  <si>
    <t>Peru</t>
  </si>
  <si>
    <t>Philippines (Republic of the)</t>
  </si>
  <si>
    <t>Pitcairn Island</t>
  </si>
  <si>
    <t>Poland (Republic of)</t>
  </si>
  <si>
    <t>Portugal</t>
  </si>
  <si>
    <t>Puerto Rico</t>
  </si>
  <si>
    <t>RÃ©union (French Department of)</t>
  </si>
  <si>
    <t>Romania</t>
  </si>
  <si>
    <t>Russian Federation</t>
  </si>
  <si>
    <t>Rwanda (Republic of)</t>
  </si>
  <si>
    <t>Saint Helena</t>
  </si>
  <si>
    <t>Saint Kitts and Nevis</t>
  </si>
  <si>
    <t>Saint Lucia</t>
  </si>
  <si>
    <t>Saint Paul and Amsterdam Islands</t>
  </si>
  <si>
    <t>Saint Pierre and Miquelon (Territorial Collectivity of)</t>
  </si>
  <si>
    <t>Saint Vincent and the Grenadines</t>
  </si>
  <si>
    <t>Samoa (Independent State of)</t>
  </si>
  <si>
    <t>San Marino (Republic of)</t>
  </si>
  <si>
    <t>SÃ£o TomÃ© and PrÃ­ncipe (Democratic Republic of)</t>
  </si>
  <si>
    <t>Saudi Arabia (Kingdom of)</t>
  </si>
  <si>
    <t>Senegal (Republic of)</t>
  </si>
  <si>
    <t>Serbia</t>
  </si>
  <si>
    <t>Sierra Leone</t>
  </si>
  <si>
    <t>Singapore (Republic of)</t>
  </si>
  <si>
    <t>Slovakia</t>
  </si>
  <si>
    <t>Slovenia (Republic of)</t>
  </si>
  <si>
    <t>Socialist People's Libyan Arab Jamahiriya</t>
  </si>
  <si>
    <t>Solomon Islands</t>
  </si>
  <si>
    <t>Somali Democratic Republic</t>
  </si>
  <si>
    <t>South Africa (Republic of)</t>
  </si>
  <si>
    <t>Sri Lanka (Democratic Socialist Republic of)</t>
  </si>
  <si>
    <t>Sudan (Republic of the)</t>
  </si>
  <si>
    <t>Suriname (Republic of)</t>
  </si>
  <si>
    <t>Swaziland (Kingdom of)</t>
  </si>
  <si>
    <t>Syrian Arab Republic</t>
  </si>
  <si>
    <t>Taiwan (Republic of China)</t>
  </si>
  <si>
    <t>Tanzania (United Republic of)</t>
  </si>
  <si>
    <t>Thailand</t>
  </si>
  <si>
    <t>Togolese Republic</t>
  </si>
  <si>
    <t>Tonga (Kingdom of)</t>
  </si>
  <si>
    <t>Trinidad and Tobago</t>
  </si>
  <si>
    <t>Turkmenistan</t>
  </si>
  <si>
    <t>Turks and Caicos Islands</t>
  </si>
  <si>
    <t>Tuvalu</t>
  </si>
  <si>
    <t>Uganda (Republic of)</t>
  </si>
  <si>
    <t>Ukraine</t>
  </si>
  <si>
    <t>United Arab Emirates</t>
  </si>
  <si>
    <t>United Kingdom of Great Britain and Northern Ireland</t>
  </si>
  <si>
    <t>United States of America</t>
  </si>
  <si>
    <t>United States Virgin Islands</t>
  </si>
  <si>
    <t>Uruguay (Eastern Republic of)</t>
  </si>
  <si>
    <t>Uzbekistan</t>
  </si>
  <si>
    <t>Vanuatu (Republic of)</t>
  </si>
  <si>
    <t>Vatican City State</t>
  </si>
  <si>
    <t>Venezuela (Bolivarian Republic of)</t>
  </si>
  <si>
    <t>Vietnam (Socialist Republic of)</t>
  </si>
  <si>
    <t>Wallis and Futuna Islands</t>
  </si>
  <si>
    <t>Yemen (Republic of)</t>
  </si>
  <si>
    <t>Zambia (Republic of)</t>
  </si>
  <si>
    <t>Zimbabwe (Republic of)</t>
  </si>
  <si>
    <t>Radio Survey renewal Date</t>
  </si>
  <si>
    <t>Delivery Address</t>
  </si>
  <si>
    <t>GMDSS</t>
  </si>
  <si>
    <t>SSAS</t>
  </si>
  <si>
    <t>Select</t>
  </si>
  <si>
    <t>Sea area Certificate reference</t>
  </si>
  <si>
    <t>Network type</t>
  </si>
  <si>
    <t>Select Satellite constellation</t>
  </si>
  <si>
    <t>Inmarsat</t>
  </si>
  <si>
    <t>Iridium</t>
  </si>
  <si>
    <t>Model Type</t>
  </si>
  <si>
    <t>Certificate type</t>
  </si>
  <si>
    <t>Cargo Ship Safety certificate</t>
  </si>
  <si>
    <t>Cargo Ship Safety Radio certificate</t>
  </si>
  <si>
    <t>Passenger Ship Safety certificate</t>
  </si>
  <si>
    <t>Other</t>
  </si>
  <si>
    <t>Select Certificate type</t>
  </si>
  <si>
    <t>SIRIUS One</t>
  </si>
  <si>
    <t>Trident Polaris</t>
  </si>
  <si>
    <t>WatchDog 750 LRIT</t>
  </si>
  <si>
    <t>Thorium LRIT CLS-TST 100</t>
  </si>
  <si>
    <t>BlueTraker LRIT</t>
  </si>
  <si>
    <t>Vessel Certificate type</t>
  </si>
  <si>
    <t>Postpone test till date:</t>
  </si>
  <si>
    <t>Mini-C 3026M/ LRIT - 4TT088</t>
  </si>
  <si>
    <t>Mini-C 3026S - 4TT089</t>
  </si>
  <si>
    <t>Mini-C SSAS - 4TT091</t>
  </si>
  <si>
    <t>Mini-C 3026D - 4TT092</t>
  </si>
  <si>
    <t>Mini-C 3000EB - 4TT093</t>
  </si>
  <si>
    <t>SAILOR 6110 GMDSS - 4TT094</t>
  </si>
  <si>
    <t>SAILOR 6120 SSAS - 4TT095</t>
  </si>
  <si>
    <t>SAILOR 6130 LRIT - 4TT096</t>
  </si>
  <si>
    <t>SAILOR 6140 3027M - 4TT097</t>
  </si>
  <si>
    <t>SAILOR 6150 3027D - 4TT098</t>
  </si>
  <si>
    <t>Mini-C FELCOM 16 - 4FE088</t>
  </si>
  <si>
    <t>Mini-C FELCOM 19 - 4FE089</t>
  </si>
  <si>
    <t>Mini-C JUE-95 - 4JR180</t>
  </si>
  <si>
    <t>Mini-C JUE-87 - 4JR190</t>
  </si>
  <si>
    <t>Std-C 3022C - 4TT060</t>
  </si>
  <si>
    <t>Std-C 3022D - 4TT070</t>
  </si>
  <si>
    <t>Std-C 3020C - 4TT080</t>
  </si>
  <si>
    <t>Std-C 3020C Cyrillic - 4TT090</t>
  </si>
  <si>
    <t>Std-C DEBEG 3020C - 4DM030</t>
  </si>
  <si>
    <t>Std-C H1622D - 4SP050</t>
  </si>
  <si>
    <t>Std-C H2095C - 4SP060</t>
  </si>
  <si>
    <t>Std-C FELCOM 15 - 4FE060</t>
  </si>
  <si>
    <t>Std-C FELCOM 18 - 4FE100</t>
  </si>
  <si>
    <t>Std-C JUE-85 - 4JR140</t>
  </si>
  <si>
    <t>Cóte d'Ivoire (Republic of)</t>
  </si>
  <si>
    <t>If a drop down box does not hold the value you seek, then select same manufacturer and start the test with all other required information and contact us at info@polaris-as.dk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</si>
</sst>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[$-406]d\.\ mmmm\ yyyy;@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  <scheme val="minor"/>
    </font>
    <font>
      <u/>
      <sz val="10"/>
      <color theme="10"/>
      <name val="Arial"/>
      <family val="2"/>
    </font>
    <font>
      <b/>
      <i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2">
    <xf numFmtId="0" fontId="0" fillId="0" borderId="0" xfId="0"/>
    <xf numFmtId="0" fontId="0" fillId="0" borderId="0" xfId="0" applyFill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4" fillId="0" borderId="0" xfId="1" applyFill="1" applyBorder="1"/>
    <xf numFmtId="0" fontId="1" fillId="0" borderId="7" xfId="0" applyFont="1" applyFill="1" applyBorder="1" applyAlignment="1">
      <alignment horizontal="right"/>
    </xf>
    <xf numFmtId="0" fontId="0" fillId="0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4" fillId="2" borderId="6" xfId="1" applyFill="1" applyBorder="1" applyAlignment="1" applyProtection="1">
      <alignment horizontal="center"/>
      <protection locked="0"/>
    </xf>
    <xf numFmtId="0" fontId="6" fillId="4" borderId="6" xfId="1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14" fontId="0" fillId="4" borderId="11" xfId="0" applyNumberFormat="1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0" fillId="2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4">
    <cellStyle name="Hyperlink 2" xfId="2"/>
    <cellStyle name="Link" xfId="1" builtinId="8"/>
    <cellStyle name="Normal" xfId="0" builtinId="0"/>
    <cellStyle name="Normal 2" xfId="3"/>
  </cellStyles>
  <dxfs count="16"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laris%20LRIT%20test%20application%20all%20flags%20Rev%20A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pport"/>
      <sheetName val="Alternative imports"/>
    </sheetNames>
    <sheetDataSet>
      <sheetData sheetId="0">
        <row r="20">
          <cell r="B20" t="str">
            <v>Test vessel</v>
          </cell>
        </row>
        <row r="26">
          <cell r="B26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inetraffic.com/" TargetMode="External"/><Relationship Id="rId2" Type="http://schemas.openxmlformats.org/officeDocument/2006/relationships/hyperlink" Target="http://www.inmarsat.com/ships-directory/" TargetMode="External"/><Relationship Id="rId1" Type="http://schemas.openxmlformats.org/officeDocument/2006/relationships/hyperlink" Target="http://equasis.org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5" zoomScaleNormal="85" workbookViewId="0">
      <selection activeCell="B20" sqref="B20"/>
    </sheetView>
  </sheetViews>
  <sheetFormatPr defaultColWidth="9.109375" defaultRowHeight="14.4" x14ac:dyDescent="0.3"/>
  <cols>
    <col min="1" max="1" width="26.88671875" customWidth="1"/>
    <col min="2" max="2" width="26.6640625" customWidth="1"/>
    <col min="3" max="6" width="26.33203125" bestFit="1" customWidth="1"/>
    <col min="8" max="8" width="15.109375" customWidth="1"/>
    <col min="9" max="9" width="25.21875" style="3" bestFit="1" customWidth="1"/>
    <col min="10" max="14" width="26.33203125" style="4" bestFit="1" customWidth="1"/>
  </cols>
  <sheetData>
    <row r="1" spans="1:15" ht="29.4" thickBot="1" x14ac:dyDescent="0.6">
      <c r="A1" s="39" t="s">
        <v>58</v>
      </c>
      <c r="B1" s="40"/>
      <c r="C1" s="40"/>
      <c r="D1" s="40"/>
      <c r="E1" s="40"/>
      <c r="F1" s="41"/>
      <c r="O1" t="str">
        <f>IF(LEN(B13)&lt;1,"hej","nej")</f>
        <v>hej</v>
      </c>
    </row>
    <row r="2" spans="1:15" ht="15" thickBot="1" x14ac:dyDescent="0.35">
      <c r="A2" s="42" t="s">
        <v>68</v>
      </c>
      <c r="B2" s="43"/>
      <c r="C2" s="43"/>
      <c r="D2" s="43"/>
      <c r="E2" s="43"/>
      <c r="F2" s="44"/>
    </row>
    <row r="3" spans="1:15" ht="15" thickBot="1" x14ac:dyDescent="0.35">
      <c r="A3" s="45" t="s">
        <v>67</v>
      </c>
      <c r="B3" s="46"/>
      <c r="C3" s="46"/>
      <c r="D3" s="46"/>
      <c r="E3" s="46"/>
      <c r="F3" s="47"/>
    </row>
    <row r="4" spans="1:15" ht="15" thickBot="1" x14ac:dyDescent="0.35">
      <c r="A4" s="48" t="s">
        <v>66</v>
      </c>
      <c r="B4" s="49"/>
      <c r="C4" s="49"/>
      <c r="D4" s="49"/>
      <c r="E4" s="49"/>
      <c r="F4" s="50"/>
    </row>
    <row r="5" spans="1:15" s="1" customFormat="1" ht="15" thickBot="1" x14ac:dyDescent="0.35">
      <c r="A5" s="51" t="s">
        <v>323</v>
      </c>
      <c r="B5" s="43"/>
      <c r="C5" s="43"/>
      <c r="D5" s="43"/>
      <c r="E5" s="43"/>
      <c r="F5" s="44"/>
    </row>
    <row r="6" spans="1:15" s="1" customFormat="1" x14ac:dyDescent="0.3">
      <c r="A6" s="11" t="s">
        <v>61</v>
      </c>
      <c r="B6" s="8"/>
      <c r="C6" s="8"/>
      <c r="D6" s="8"/>
      <c r="E6" s="8"/>
      <c r="F6" s="8"/>
      <c r="G6" s="8"/>
    </row>
    <row r="7" spans="1:15" s="1" customFormat="1" x14ac:dyDescent="0.3">
      <c r="A7" s="11" t="s">
        <v>59</v>
      </c>
      <c r="B7" s="12" t="s">
        <v>60</v>
      </c>
      <c r="C7" s="8"/>
      <c r="D7" s="8"/>
      <c r="E7" s="8"/>
      <c r="F7" s="8"/>
    </row>
    <row r="8" spans="1:15" s="1" customFormat="1" x14ac:dyDescent="0.3">
      <c r="A8" s="11" t="s">
        <v>62</v>
      </c>
      <c r="B8" s="12" t="s">
        <v>63</v>
      </c>
      <c r="C8" s="8"/>
      <c r="D8" s="8"/>
      <c r="E8" s="8"/>
      <c r="F8" s="8"/>
    </row>
    <row r="9" spans="1:15" s="1" customFormat="1" x14ac:dyDescent="0.3">
      <c r="A9" s="11" t="s">
        <v>64</v>
      </c>
      <c r="B9" s="12" t="s">
        <v>65</v>
      </c>
    </row>
    <row r="10" spans="1:15" s="1" customFormat="1" ht="15" thickBot="1" x14ac:dyDescent="0.35">
      <c r="A10" s="11"/>
      <c r="B10" s="12"/>
    </row>
    <row r="11" spans="1:15" s="1" customFormat="1" ht="15" thickBot="1" x14ac:dyDescent="0.35">
      <c r="A11" s="5" t="s">
        <v>297</v>
      </c>
      <c r="B11" s="38"/>
    </row>
    <row r="12" spans="1:15" s="1" customFormat="1" ht="15" thickBot="1" x14ac:dyDescent="0.35">
      <c r="A12" s="11"/>
      <c r="B12" s="8"/>
    </row>
    <row r="13" spans="1:15" ht="15" thickBot="1" x14ac:dyDescent="0.35">
      <c r="A13" s="5" t="s">
        <v>54</v>
      </c>
      <c r="B13" s="15"/>
      <c r="C13" s="3"/>
      <c r="D13" s="4"/>
      <c r="E13" s="4"/>
      <c r="F13" s="4"/>
      <c r="G13" s="4"/>
      <c r="H13" s="4"/>
      <c r="I13"/>
      <c r="J13"/>
      <c r="K13"/>
      <c r="L13"/>
      <c r="M13"/>
      <c r="N13"/>
    </row>
    <row r="14" spans="1:15" s="8" customFormat="1" ht="15" thickBot="1" x14ac:dyDescent="0.35">
      <c r="A14" s="5" t="s">
        <v>0</v>
      </c>
      <c r="B14" s="16"/>
      <c r="C14" s="9"/>
      <c r="D14" s="10"/>
      <c r="E14" s="10"/>
      <c r="F14" s="10"/>
      <c r="G14" s="10"/>
      <c r="H14" s="10"/>
    </row>
    <row r="15" spans="1:15" ht="15" thickBot="1" x14ac:dyDescent="0.35">
      <c r="A15" s="5" t="s">
        <v>1</v>
      </c>
      <c r="B15" s="17"/>
      <c r="C15" s="3"/>
      <c r="D15" s="4"/>
      <c r="E15" s="4"/>
      <c r="F15" s="4"/>
      <c r="G15" s="4"/>
      <c r="H15" s="4"/>
      <c r="I15"/>
      <c r="J15"/>
      <c r="K15"/>
      <c r="L15"/>
      <c r="M15"/>
      <c r="N15"/>
    </row>
    <row r="16" spans="1:15" ht="15" thickBot="1" x14ac:dyDescent="0.35">
      <c r="A16" s="6" t="s">
        <v>55</v>
      </c>
      <c r="B16" s="18"/>
      <c r="C16" s="3"/>
      <c r="D16" s="4"/>
      <c r="E16" s="4"/>
      <c r="F16" s="4"/>
      <c r="G16" s="4"/>
      <c r="H16" s="4"/>
      <c r="I16"/>
      <c r="J16"/>
      <c r="K16"/>
      <c r="L16"/>
      <c r="M16"/>
      <c r="N16"/>
    </row>
    <row r="17" spans="1:14" ht="15" thickBot="1" x14ac:dyDescent="0.35">
      <c r="A17" s="6" t="s">
        <v>2</v>
      </c>
      <c r="B17" s="19"/>
      <c r="C17" s="3"/>
      <c r="D17" s="4"/>
      <c r="E17" s="4"/>
      <c r="F17" s="4"/>
      <c r="G17" s="4"/>
      <c r="H17" s="4"/>
      <c r="I17"/>
      <c r="J17"/>
      <c r="K17"/>
      <c r="L17"/>
      <c r="M17"/>
      <c r="N17"/>
    </row>
    <row r="18" spans="1:14" ht="15" thickBot="1" x14ac:dyDescent="0.35">
      <c r="A18" s="5" t="s">
        <v>56</v>
      </c>
      <c r="B18" s="20"/>
      <c r="C18" s="3"/>
      <c r="D18" s="4"/>
      <c r="E18" s="4"/>
      <c r="F18" s="4"/>
      <c r="G18" s="4"/>
      <c r="H18" s="4"/>
      <c r="I18"/>
      <c r="J18"/>
      <c r="K18"/>
      <c r="L18"/>
      <c r="M18"/>
      <c r="N18"/>
    </row>
    <row r="19" spans="1:14" ht="15" thickBot="1" x14ac:dyDescent="0.35">
      <c r="A19" s="13"/>
      <c r="B19" s="14"/>
      <c r="C19" s="3"/>
      <c r="D19" s="4"/>
      <c r="E19" s="4"/>
      <c r="F19" s="4"/>
      <c r="G19" s="4"/>
      <c r="H19" s="4"/>
      <c r="I19"/>
      <c r="J19"/>
      <c r="K19"/>
      <c r="L19"/>
      <c r="M19"/>
      <c r="N19"/>
    </row>
    <row r="20" spans="1:14" ht="15" thickBot="1" x14ac:dyDescent="0.35">
      <c r="A20" s="24" t="s">
        <v>3</v>
      </c>
      <c r="B20" s="28"/>
      <c r="C20" s="3"/>
      <c r="D20" s="4"/>
      <c r="E20" s="4"/>
      <c r="F20" s="4"/>
      <c r="G20" s="4"/>
      <c r="H20" s="4"/>
      <c r="I20"/>
      <c r="J20"/>
      <c r="K20"/>
      <c r="L20"/>
      <c r="M20"/>
      <c r="N20"/>
    </row>
    <row r="21" spans="1:14" ht="15" thickBot="1" x14ac:dyDescent="0.35">
      <c r="A21" s="23" t="s">
        <v>280</v>
      </c>
      <c r="B21" s="29" t="s">
        <v>281</v>
      </c>
      <c r="C21" s="3"/>
      <c r="D21" s="4"/>
      <c r="E21" s="4"/>
      <c r="F21" s="4"/>
      <c r="G21" s="4"/>
      <c r="H21" s="4"/>
      <c r="I21"/>
      <c r="J21"/>
      <c r="K21"/>
      <c r="L21"/>
      <c r="M21"/>
      <c r="N21"/>
    </row>
    <row r="22" spans="1:14" ht="15" thickBot="1" x14ac:dyDescent="0.35">
      <c r="A22" s="23" t="s">
        <v>284</v>
      </c>
      <c r="B22" s="30" t="s">
        <v>16</v>
      </c>
      <c r="C22" s="3"/>
      <c r="D22" s="4"/>
      <c r="E22" s="4"/>
      <c r="F22" s="4"/>
      <c r="G22" s="4"/>
      <c r="H22" s="4"/>
      <c r="I22"/>
      <c r="J22"/>
      <c r="K22"/>
      <c r="L22"/>
      <c r="M22"/>
      <c r="N22"/>
    </row>
    <row r="23" spans="1:14" ht="15" thickBot="1" x14ac:dyDescent="0.35">
      <c r="A23" s="25" t="s">
        <v>57</v>
      </c>
      <c r="B23" s="31"/>
      <c r="C23" s="4"/>
      <c r="D23" s="4"/>
      <c r="E23" s="4"/>
      <c r="F23" s="4"/>
      <c r="G23" s="4"/>
      <c r="I23"/>
      <c r="J23"/>
      <c r="K23"/>
      <c r="L23"/>
      <c r="M23"/>
      <c r="N23"/>
    </row>
    <row r="24" spans="1:14" ht="15" thickBot="1" x14ac:dyDescent="0.35">
      <c r="A24" s="26" t="s">
        <v>4</v>
      </c>
      <c r="B24" s="32"/>
      <c r="C24" s="3"/>
      <c r="D24" s="4"/>
      <c r="E24" s="4"/>
      <c r="F24" s="4"/>
      <c r="G24" s="4"/>
      <c r="H24" s="4"/>
      <c r="I24"/>
      <c r="J24"/>
      <c r="K24"/>
      <c r="L24"/>
      <c r="M24"/>
      <c r="N24"/>
    </row>
    <row r="25" spans="1:14" ht="15" thickBot="1" x14ac:dyDescent="0.35">
      <c r="A25" s="24" t="str">
        <f>IF(B21="Iridium","IMEI",IF(B21="Inmarsat","IMN","Mobile identifier"))</f>
        <v>Mobile identifier</v>
      </c>
      <c r="B25" s="33"/>
      <c r="C25" s="3"/>
      <c r="D25" s="4"/>
      <c r="E25" s="4"/>
      <c r="F25" s="4"/>
      <c r="G25" s="4"/>
      <c r="H25" s="4"/>
      <c r="I25"/>
      <c r="J25"/>
      <c r="K25"/>
      <c r="L25"/>
      <c r="M25"/>
      <c r="N25"/>
    </row>
    <row r="26" spans="1:14" ht="15" thickBot="1" x14ac:dyDescent="0.35">
      <c r="A26" s="24" t="s">
        <v>5</v>
      </c>
      <c r="B26" s="34"/>
      <c r="C26" s="3"/>
      <c r="D26" s="4"/>
      <c r="E26" s="4"/>
      <c r="F26" s="4"/>
      <c r="G26" s="4"/>
      <c r="H26" s="4"/>
      <c r="I26"/>
      <c r="J26"/>
      <c r="K26"/>
      <c r="L26"/>
      <c r="M26"/>
      <c r="N26"/>
    </row>
    <row r="27" spans="1:14" ht="15" thickBot="1" x14ac:dyDescent="0.35">
      <c r="A27" s="24" t="s">
        <v>6</v>
      </c>
      <c r="B27" s="34"/>
      <c r="C27" s="3"/>
      <c r="D27" s="4"/>
      <c r="E27" s="4"/>
      <c r="F27" s="4"/>
      <c r="G27" s="4"/>
      <c r="H27" s="4"/>
      <c r="I27"/>
      <c r="J27"/>
      <c r="K27"/>
      <c r="L27"/>
      <c r="M27"/>
      <c r="N27"/>
    </row>
    <row r="28" spans="1:14" ht="15" thickBot="1" x14ac:dyDescent="0.35">
      <c r="A28" s="24" t="s">
        <v>7</v>
      </c>
      <c r="B28" s="34"/>
      <c r="C28" s="3"/>
      <c r="D28" s="4"/>
      <c r="E28" s="4"/>
      <c r="F28" s="4"/>
      <c r="G28" s="4"/>
      <c r="H28" s="4"/>
      <c r="I28"/>
      <c r="J28"/>
      <c r="K28"/>
      <c r="L28"/>
      <c r="M28"/>
      <c r="N28"/>
    </row>
    <row r="29" spans="1:14" ht="15" thickBot="1" x14ac:dyDescent="0.35">
      <c r="A29" s="25" t="s">
        <v>8</v>
      </c>
      <c r="B29" s="35"/>
      <c r="C29" s="3"/>
      <c r="D29" s="4"/>
      <c r="E29" s="4"/>
      <c r="F29" s="4"/>
      <c r="G29" s="4"/>
      <c r="H29" s="4"/>
      <c r="I29"/>
      <c r="J29"/>
      <c r="K29"/>
      <c r="L29"/>
      <c r="M29"/>
      <c r="N29"/>
    </row>
    <row r="30" spans="1:14" s="1" customFormat="1" ht="15" thickBot="1" x14ac:dyDescent="0.35">
      <c r="A30" s="24" t="s">
        <v>9</v>
      </c>
      <c r="B30" s="33"/>
    </row>
    <row r="31" spans="1:14" s="1" customFormat="1" ht="15" thickBot="1" x14ac:dyDescent="0.35">
      <c r="A31" s="27" t="s">
        <v>10</v>
      </c>
      <c r="B31" s="36" t="s">
        <v>17</v>
      </c>
    </row>
    <row r="32" spans="1:14" ht="15" thickBot="1" x14ac:dyDescent="0.35">
      <c r="A32" s="27" t="s">
        <v>12</v>
      </c>
      <c r="B32" s="36" t="s">
        <v>18</v>
      </c>
      <c r="C32" s="3"/>
      <c r="D32" s="4"/>
      <c r="E32" s="4"/>
      <c r="F32" s="4"/>
      <c r="G32" s="4"/>
      <c r="H32" s="4"/>
      <c r="I32"/>
      <c r="J32"/>
      <c r="K32"/>
      <c r="L32"/>
      <c r="M32"/>
      <c r="N32"/>
    </row>
    <row r="33" spans="1:14" ht="15" thickBot="1" x14ac:dyDescent="0.35">
      <c r="A33" s="27" t="s">
        <v>14</v>
      </c>
      <c r="B33" s="36" t="s">
        <v>19</v>
      </c>
      <c r="C33" s="3"/>
      <c r="D33" s="4"/>
      <c r="E33" s="4"/>
      <c r="F33" s="4"/>
      <c r="G33" s="4"/>
      <c r="H33" s="4"/>
      <c r="I33"/>
      <c r="J33"/>
      <c r="K33"/>
      <c r="L33"/>
      <c r="M33"/>
      <c r="N33"/>
    </row>
    <row r="34" spans="1:14" ht="15" thickBot="1" x14ac:dyDescent="0.35">
      <c r="A34" s="27" t="s">
        <v>15</v>
      </c>
      <c r="B34" s="37" t="s">
        <v>19</v>
      </c>
      <c r="C34" s="3"/>
      <c r="D34" s="4"/>
      <c r="E34" s="4"/>
      <c r="F34" s="4"/>
      <c r="G34" s="4"/>
      <c r="H34" s="4"/>
      <c r="I34"/>
      <c r="J34"/>
      <c r="K34"/>
      <c r="L34"/>
      <c r="M34"/>
      <c r="N34"/>
    </row>
    <row r="35" spans="1:14" ht="15" thickBot="1" x14ac:dyDescent="0.35">
      <c r="A35" s="6" t="s">
        <v>13</v>
      </c>
      <c r="B35" s="19"/>
      <c r="C35" s="3"/>
      <c r="D35" s="4"/>
      <c r="E35" s="4"/>
      <c r="F35" s="4"/>
      <c r="G35" s="4"/>
      <c r="H35" s="4"/>
      <c r="I35"/>
      <c r="J35"/>
      <c r="K35"/>
      <c r="L35"/>
      <c r="M35"/>
      <c r="N35"/>
    </row>
    <row r="36" spans="1:14" ht="15" thickBot="1" x14ac:dyDescent="0.35">
      <c r="A36" s="6" t="s">
        <v>11</v>
      </c>
      <c r="B36" s="22"/>
      <c r="C36" s="3"/>
      <c r="D36" s="4"/>
      <c r="E36" s="4"/>
      <c r="F36" s="4"/>
      <c r="G36" s="4"/>
      <c r="H36" s="4"/>
      <c r="I36"/>
      <c r="J36"/>
      <c r="K36"/>
      <c r="L36"/>
      <c r="M36"/>
      <c r="N36"/>
    </row>
    <row r="37" spans="1:14" ht="15" thickBot="1" x14ac:dyDescent="0.35">
      <c r="A37" s="6" t="s">
        <v>296</v>
      </c>
      <c r="B37" s="22" t="s">
        <v>290</v>
      </c>
      <c r="C37" s="3"/>
      <c r="D37" s="4"/>
      <c r="E37" s="4"/>
      <c r="F37" s="4"/>
      <c r="G37" s="4"/>
      <c r="H37" s="4"/>
      <c r="I37"/>
      <c r="J37"/>
      <c r="K37"/>
      <c r="L37"/>
      <c r="M37"/>
      <c r="N37"/>
    </row>
    <row r="38" spans="1:14" ht="15" thickBot="1" x14ac:dyDescent="0.35">
      <c r="A38" s="6" t="s">
        <v>279</v>
      </c>
      <c r="B38" s="22"/>
      <c r="C38" s="3"/>
      <c r="D38" s="4"/>
      <c r="E38" s="4"/>
      <c r="F38" s="4"/>
      <c r="G38" s="4"/>
      <c r="H38" s="4"/>
      <c r="I38"/>
      <c r="J38"/>
      <c r="K38"/>
      <c r="L38"/>
      <c r="M38"/>
      <c r="N38"/>
    </row>
    <row r="39" spans="1:14" ht="15" thickBot="1" x14ac:dyDescent="0.35">
      <c r="A39" s="7" t="s">
        <v>276</v>
      </c>
      <c r="B39" s="21" t="s">
        <v>278</v>
      </c>
      <c r="C39" s="3"/>
      <c r="D39" s="4"/>
      <c r="E39" s="4"/>
      <c r="F39" s="4"/>
      <c r="G39" s="4"/>
      <c r="H39" s="4"/>
      <c r="I39"/>
      <c r="J39"/>
      <c r="K39"/>
      <c r="L39"/>
      <c r="M39"/>
      <c r="N39"/>
    </row>
    <row r="40" spans="1:14" ht="15" thickBot="1" x14ac:dyDescent="0.35">
      <c r="A40" s="7" t="s">
        <v>277</v>
      </c>
      <c r="B40" s="21" t="s">
        <v>278</v>
      </c>
    </row>
    <row r="41" spans="1:14" ht="15" thickBot="1" x14ac:dyDescent="0.35">
      <c r="A41" s="6" t="s">
        <v>274</v>
      </c>
      <c r="B41" s="22"/>
    </row>
    <row r="42" spans="1:14" ht="15" thickBot="1" x14ac:dyDescent="0.35">
      <c r="A42" s="6" t="s">
        <v>275</v>
      </c>
      <c r="B42" s="22"/>
    </row>
  </sheetData>
  <mergeCells count="5">
    <mergeCell ref="A1:F1"/>
    <mergeCell ref="A2:F2"/>
    <mergeCell ref="A3:F3"/>
    <mergeCell ref="A4:F4"/>
    <mergeCell ref="A5:F5"/>
  </mergeCells>
  <conditionalFormatting sqref="B13:B15">
    <cfRule type="containsBlanks" dxfId="15" priority="32">
      <formula>LEN(TRIM(B13))=0</formula>
    </cfRule>
  </conditionalFormatting>
  <conditionalFormatting sqref="B18">
    <cfRule type="containsBlanks" dxfId="14" priority="28">
      <formula>LEN(TRIM(B18))=0</formula>
    </cfRule>
  </conditionalFormatting>
  <conditionalFormatting sqref="B33:B34">
    <cfRule type="containsText" dxfId="13" priority="26" operator="containsText" text="No">
      <formula>NOT(ISERROR(SEARCH("No",B33)))</formula>
    </cfRule>
  </conditionalFormatting>
  <conditionalFormatting sqref="B31">
    <cfRule type="containsText" dxfId="12" priority="24" operator="containsText" text="Select Area of Operation">
      <formula>NOT(ISERROR(SEARCH("Select Area of Operation",B31)))</formula>
    </cfRule>
  </conditionalFormatting>
  <conditionalFormatting sqref="B32">
    <cfRule type="containsText" dxfId="11" priority="23" operator="containsText" text="Select Flag">
      <formula>NOT(ISERROR(SEARCH("Select Flag",B32)))</formula>
    </cfRule>
  </conditionalFormatting>
  <conditionalFormatting sqref="B24:B30">
    <cfRule type="containsBlanks" dxfId="10" priority="22">
      <formula>LEN(TRIM(B24))=0</formula>
    </cfRule>
  </conditionalFormatting>
  <conditionalFormatting sqref="B22">
    <cfRule type="containsText" dxfId="9" priority="21" operator="containsText" text="Select Terminal Type">
      <formula>NOT(ISERROR(SEARCH("Select Terminal Type",B22)))</formula>
    </cfRule>
  </conditionalFormatting>
  <conditionalFormatting sqref="B20:B21">
    <cfRule type="containsBlanks" dxfId="8" priority="20">
      <formula>LEN(TRIM(B20))=0</formula>
    </cfRule>
  </conditionalFormatting>
  <conditionalFormatting sqref="B23">
    <cfRule type="containsText" dxfId="7" priority="10" stopIfTrue="1" operator="containsText" text="Skip this field">
      <formula>NOT(ISERROR(SEARCH("Skip this field",B23)))</formula>
    </cfRule>
    <cfRule type="expression" dxfId="6" priority="19">
      <formula>AND(OR(LEN(B23)=6,LEN(B23)=12),ISNUMBER(HEX2DEC(RIGHT(B23,6))))</formula>
    </cfRule>
    <cfRule type="expression" dxfId="5" priority="25">
      <formula>"HVIS(HEX.TIL.DEC(B20)&gt;16777215"</formula>
    </cfRule>
  </conditionalFormatting>
  <conditionalFormatting sqref="B39:B40">
    <cfRule type="containsText" dxfId="4" priority="5" operator="containsText" text="Select">
      <formula>NOT(ISERROR(SEARCH("Select",B39)))</formula>
    </cfRule>
  </conditionalFormatting>
  <conditionalFormatting sqref="B21">
    <cfRule type="expression" dxfId="3" priority="1" stopIfTrue="1">
      <formula>SEARCH("Select",B21)</formula>
    </cfRule>
    <cfRule type="expression" dxfId="2" priority="3">
      <formula>AND(ISERROR(SEARCH("std",B22)),ISERROR(SEARCH("mini",B22)))</formula>
    </cfRule>
    <cfRule type="expression" dxfId="1" priority="4">
      <formula>AND(ISERROR(SEARCH("Iridium",B21)),OR(ISERROR(SEARCH("SAILOR",B22)),ISERROR(SEARCH("MINI",B22))))</formula>
    </cfRule>
  </conditionalFormatting>
  <conditionalFormatting sqref="B37">
    <cfRule type="containsText" dxfId="0" priority="2" operator="containsText" text="Select">
      <formula>NOT(ISERROR(SEARCH("Select",B37)))</formula>
    </cfRule>
  </conditionalFormatting>
  <dataValidations xWindow="477" yWindow="506" count="27">
    <dataValidation type="textLength" allowBlank="1" showInputMessage="1" showErrorMessage="1" errorTitle="Email address required" error="A minimum of one email address is required. 100 characters max." promptTitle="Test report recipients" prompt="This email will get system generated messages in relation to the LRIT test._x000a__x000a_Enter the recipients of the test reports. Partner/ distributor email addresses only!_x000a__x000a_This shall be the email of the recipient of the invoice from Polaris Electronics A/S" sqref="B15">
      <formula1>6</formula1>
      <formula2>100</formula2>
    </dataValidation>
    <dataValidation allowBlank="1" showInputMessage="1" showErrorMessage="1" promptTitle="Timestamp" sqref="B41:B42 B38"/>
    <dataValidation allowBlank="1" showInputMessage="1" showErrorMessage="1" promptTitle="Forward ID" prompt="Please enter the full ISN number or the last 6 characters of the ISN number._x000a__x000a_There is no Forward ID to enter for the std C terminals and Iridium SBD terminals, so please skip this field if that is the terminal in question without deleting the content." sqref="B23"/>
    <dataValidation allowBlank="1" showInputMessage="1" showErrorMessage="1" promptTitle="Firmware" prompt="If available please inform firmware version._x000a__x000a_Depending on the firmware, it can be decided whether or not onboard configuration might be required." sqref="B35"/>
    <dataValidation type="whole" allowBlank="1" showInputMessage="1" showErrorMessage="1" promptTitle="Gross tonnage" prompt="Please enter the Gross Tonnage of the vessel without any punctuation." sqref="B30">
      <formula1>200</formula1>
      <formula2>2000000</formula2>
    </dataValidation>
    <dataValidation allowBlank="1" showInputMessage="1" showErrorMessage="1" promptTitle="Port of registry" prompt="Please enter Port of registry in English, using letters other than a-z will possibly give a wrong name on the certificate." sqref="B29"/>
    <dataValidation allowBlank="1" showInputMessage="1" showErrorMessage="1" promptTitle="Vessel Name" prompt="Please enter the name of the vessel, only letters from the English Alphabet can be used (a-z)._x000a__x000a_Using letters that differ from the above mentioned can cause the ship name to come out wrong on the certificates." sqref="B20"/>
    <dataValidation type="whole" showInputMessage="1" showErrorMessage="1" errorTitle="IMN required" error="The IMN is required to test the terminal. It is provided when the terminal is commissioned." promptTitle="Mobile identifier" prompt="Please enter the Inmarsat Mobile Number (IMN) for an Inmarsat C unit._x000a__x000a_Please enter the IMEI for an Iridium SBD based unit." sqref="B25">
      <formula1>400000000</formula1>
      <formula2>490000000</formula2>
    </dataValidation>
    <dataValidation type="whole" allowBlank="1" showInputMessage="1" showErrorMessage="1" errorTitle="Incorrect MMSI" error="Please check the entered MMSI number since it appears not to live up to the requirements." promptTitle="MMSI number" prompt="Please enter the MMSI of the vessel." sqref="B28">
      <formula1>201000000</formula1>
      <formula2>775999999</formula2>
    </dataValidation>
    <dataValidation type="textLength" allowBlank="1" showInputMessage="1" showErrorMessage="1" errorTitle="Wrong Call Sign" error="The Call sign does not meet the required format. Please check and reenter. Contact jas@thrane.com if questions." promptTitle="Call Sign" prompt="Please enter the Call Sign of the vessel." sqref="B26">
      <formula1>2</formula1>
      <formula2>7</formula2>
    </dataValidation>
    <dataValidation type="textLength" allowBlank="1" showInputMessage="1" showErrorMessage="1" errorTitle="Ship owner Name required" error="Name of the vessel owner required. Do not fill in address." promptTitle="Ship owner/ manager" prompt="Enter the name of the company registered as owner or managing the vessel accoring to ship registries." sqref="B19">
      <formula1>5</formula1>
      <formula2>100</formula2>
    </dataValidation>
    <dataValidation type="list" allowBlank="1" showInputMessage="1" showErrorMessage="1" promptTitle="Area of operation" prompt="Please select the areas of operation the vessel is approved to operate in." sqref="B31">
      <formula1>AOList</formula1>
    </dataValidation>
    <dataValidation type="list" allowBlank="1" showInputMessage="1" showErrorMessage="1" promptTitle="Flag state" prompt="Please select the flag the vessel is registered under." sqref="B32">
      <formula1>allflags</formula1>
    </dataValidation>
    <dataValidation type="whole" allowBlank="1" showInputMessage="1" showErrorMessage="1" errorTitle="Wrong IMO number format" error="Please make sure the format you have entered the IMO number in is correct. It has to be a whole number." promptTitle="IMO number" prompt="Please enter the IMO number of the vessel." sqref="B27">
      <formula1>99999</formula1>
      <formula2>999999999</formula2>
    </dataValidation>
    <dataValidation type="list" allowBlank="1" showInputMessage="1" showErrorMessage="1" promptTitle="GPS signal" prompt="Please ensure that the unit has GPS input._x000a__x000a_If &quot;No&quot; is selected here, we are not able to issue a valid test report." sqref="B34">
      <formula1>yesno</formula1>
    </dataValidation>
    <dataValidation type="textLength" allowBlank="1" showInputMessage="1" errorTitle="Email address required" error="A minimum of one email address is required. 100 characters max." promptTitle="Purchase Order No" prompt="Please enter your Purchase order number. It will be added to the invoice for traceability" sqref="B16">
      <formula1>6</formula1>
      <formula2>100</formula2>
    </dataValidation>
    <dataValidation type="list" allowBlank="1" showInputMessage="1" showErrorMessage="1" sqref="B39:B40">
      <formula1>type</formula1>
    </dataValidation>
    <dataValidation type="list" allowBlank="1" showInputMessage="1" showErrorMessage="1" promptTitle="Vessel Name" prompt="Please select satellite network type._x000a__x000a_Inmarsat for Inmarsat C transceivers._x000a__x000a_Iridium for SBD based transceiver._x000a__x000a_Corresponding models will be available in below drop down after selection. Otherwise all transceivers will be available." sqref="B21">
      <formula1>sattype</formula1>
    </dataValidation>
    <dataValidation type="list" allowBlank="1" showInputMessage="1" showErrorMessage="1" promptTitle="Certificate type" prompt="Please select the vessel certificate type." sqref="B37">
      <formula1>certtype</formula1>
    </dataValidation>
    <dataValidation type="list" allowBlank="1" showInputMessage="1" showErrorMessage="1" promptTitle="Model Type" prompt="Please select the correct transceiver model/ type for test subject. " sqref="B22">
      <formula1>IF(B21="Inmarsat",inmc,sbd)</formula1>
    </dataValidation>
    <dataValidation allowBlank="1" showInputMessage="1" showErrorMessage="1" promptTitle="Serial number" prompt="Please enter the serial number for the test subject" sqref="B24"/>
    <dataValidation allowBlank="1" showInputMessage="1" showErrorMessage="1" promptTitle="Recipient of test report" prompt="This user will get system generated messages in relation to the LRIT test." sqref="B14"/>
    <dataValidation allowBlank="1" showInputMessage="1" showErrorMessage="1" promptTitle="Partner name" prompt="Please enter &quot;your&quot; company name." sqref="B13"/>
    <dataValidation type="list" allowBlank="1" showInputMessage="1" showErrorMessage="1" promptTitle="Power supply" prompt="Please ensure that the unit has constant power supply._x000a__x000a_If &quot;No&quot; is selected here, we are not able to issue a valid test report." sqref="B33">
      <formula1>yesno</formula1>
    </dataValidation>
    <dataValidation allowBlank="1" showInputMessage="1" showErrorMessage="1" promptTitle="Radio survey date" prompt="Please enter last radio Survey date." sqref="B36"/>
    <dataValidation allowBlank="1" showInputMessage="1" showErrorMessage="1" promptTitle="Postpone test" prompt="Enter time and date to postpone the test to._x000a__x000a_Leaving it empty will start the test immediately after processing" sqref="B11"/>
    <dataValidation type="textLength" allowBlank="1" showInputMessage="1" showErrorMessage="1" errorTitle="Ship owner Name required" error="Name of the vessel owner required. _x000a_Do not fill in address._x000a_Minimum 5 characters required." promptTitle="Ship owner/ manager" prompt="Enter the name of the company registered as owner or managing the vessel accoring to ship registries." sqref="B18">
      <formula1>5</formula1>
      <formula2>100</formula2>
    </dataValidation>
  </dataValidations>
  <hyperlinks>
    <hyperlink ref="B8" r:id="rId1"/>
    <hyperlink ref="B7" r:id="rId2"/>
    <hyperlink ref="B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opLeftCell="E49" workbookViewId="0">
      <selection activeCell="J55" sqref="J55"/>
    </sheetView>
  </sheetViews>
  <sheetFormatPr defaultColWidth="9.109375" defaultRowHeight="14.4" x14ac:dyDescent="0.3"/>
  <cols>
    <col min="1" max="1" width="29.88671875" bestFit="1" customWidth="1"/>
    <col min="2" max="2" width="29.88671875" customWidth="1"/>
    <col min="3" max="3" width="24.21875" bestFit="1" customWidth="1"/>
  </cols>
  <sheetData>
    <row r="1" spans="1:10" x14ac:dyDescent="0.3">
      <c r="A1" t="s">
        <v>20</v>
      </c>
      <c r="C1" t="s">
        <v>280</v>
      </c>
      <c r="D1" t="s">
        <v>285</v>
      </c>
      <c r="F1" t="s">
        <v>21</v>
      </c>
      <c r="H1" t="s">
        <v>22</v>
      </c>
      <c r="I1" t="s">
        <v>278</v>
      </c>
      <c r="J1" s="1" t="s">
        <v>18</v>
      </c>
    </row>
    <row r="2" spans="1:10" x14ac:dyDescent="0.3">
      <c r="A2" t="s">
        <v>16</v>
      </c>
      <c r="B2" t="s">
        <v>16</v>
      </c>
      <c r="C2" t="s">
        <v>281</v>
      </c>
      <c r="D2" t="s">
        <v>290</v>
      </c>
      <c r="F2" t="s">
        <v>17</v>
      </c>
      <c r="H2" t="s">
        <v>19</v>
      </c>
      <c r="I2" t="s">
        <v>19</v>
      </c>
      <c r="J2" s="1" t="s">
        <v>69</v>
      </c>
    </row>
    <row r="3" spans="1:10" x14ac:dyDescent="0.3">
      <c r="A3" t="s">
        <v>298</v>
      </c>
      <c r="B3" s="2" t="s">
        <v>291</v>
      </c>
      <c r="C3" t="s">
        <v>282</v>
      </c>
      <c r="D3" t="s">
        <v>286</v>
      </c>
      <c r="F3" t="s">
        <v>24</v>
      </c>
      <c r="H3" t="s">
        <v>25</v>
      </c>
      <c r="I3" t="s">
        <v>25</v>
      </c>
      <c r="J3" s="1" t="s">
        <v>70</v>
      </c>
    </row>
    <row r="4" spans="1:10" x14ac:dyDescent="0.3">
      <c r="A4" t="s">
        <v>299</v>
      </c>
      <c r="B4" s="2" t="s">
        <v>292</v>
      </c>
      <c r="C4" t="s">
        <v>283</v>
      </c>
      <c r="D4" t="s">
        <v>287</v>
      </c>
      <c r="F4" t="s">
        <v>27</v>
      </c>
      <c r="J4" s="1" t="s">
        <v>71</v>
      </c>
    </row>
    <row r="5" spans="1:10" x14ac:dyDescent="0.3">
      <c r="A5" t="s">
        <v>300</v>
      </c>
      <c r="B5" s="2" t="s">
        <v>293</v>
      </c>
      <c r="D5" t="s">
        <v>288</v>
      </c>
      <c r="F5" t="s">
        <v>29</v>
      </c>
      <c r="J5" s="1" t="s">
        <v>72</v>
      </c>
    </row>
    <row r="6" spans="1:10" x14ac:dyDescent="0.3">
      <c r="A6" t="s">
        <v>301</v>
      </c>
      <c r="B6" s="2" t="s">
        <v>295</v>
      </c>
      <c r="D6" t="s">
        <v>289</v>
      </c>
      <c r="F6" t="s">
        <v>52</v>
      </c>
      <c r="J6" s="1" t="s">
        <v>73</v>
      </c>
    </row>
    <row r="7" spans="1:10" x14ac:dyDescent="0.3">
      <c r="A7" t="s">
        <v>302</v>
      </c>
      <c r="B7" s="2" t="s">
        <v>294</v>
      </c>
      <c r="J7" s="1" t="s">
        <v>74</v>
      </c>
    </row>
    <row r="8" spans="1:10" x14ac:dyDescent="0.3">
      <c r="A8" t="s">
        <v>303</v>
      </c>
      <c r="J8" s="1" t="s">
        <v>75</v>
      </c>
    </row>
    <row r="9" spans="1:10" x14ac:dyDescent="0.3">
      <c r="A9" t="s">
        <v>304</v>
      </c>
      <c r="J9" s="1" t="s">
        <v>76</v>
      </c>
    </row>
    <row r="10" spans="1:10" x14ac:dyDescent="0.3">
      <c r="A10" t="s">
        <v>305</v>
      </c>
      <c r="J10" s="1" t="s">
        <v>23</v>
      </c>
    </row>
    <row r="11" spans="1:10" x14ac:dyDescent="0.3">
      <c r="A11" t="s">
        <v>306</v>
      </c>
      <c r="J11" s="1" t="s">
        <v>77</v>
      </c>
    </row>
    <row r="12" spans="1:10" x14ac:dyDescent="0.3">
      <c r="A12" t="s">
        <v>307</v>
      </c>
      <c r="J12" s="1" t="s">
        <v>78</v>
      </c>
    </row>
    <row r="13" spans="1:10" x14ac:dyDescent="0.3">
      <c r="A13" t="s">
        <v>308</v>
      </c>
      <c r="J13" s="1" t="s">
        <v>26</v>
      </c>
    </row>
    <row r="14" spans="1:10" x14ac:dyDescent="0.3">
      <c r="A14" t="s">
        <v>309</v>
      </c>
      <c r="J14" s="1" t="s">
        <v>79</v>
      </c>
    </row>
    <row r="15" spans="1:10" x14ac:dyDescent="0.3">
      <c r="A15" t="s">
        <v>310</v>
      </c>
      <c r="J15" s="1" t="s">
        <v>80</v>
      </c>
    </row>
    <row r="16" spans="1:10" x14ac:dyDescent="0.3">
      <c r="A16" t="s">
        <v>311</v>
      </c>
      <c r="J16" s="1" t="s">
        <v>81</v>
      </c>
    </row>
    <row r="17" spans="1:10" x14ac:dyDescent="0.3">
      <c r="A17" t="s">
        <v>312</v>
      </c>
      <c r="J17" s="1" t="s">
        <v>82</v>
      </c>
    </row>
    <row r="18" spans="1:10" x14ac:dyDescent="0.3">
      <c r="A18" t="s">
        <v>313</v>
      </c>
      <c r="J18" s="1" t="s">
        <v>83</v>
      </c>
    </row>
    <row r="19" spans="1:10" x14ac:dyDescent="0.3">
      <c r="A19" t="s">
        <v>314</v>
      </c>
      <c r="J19" s="1" t="s">
        <v>84</v>
      </c>
    </row>
    <row r="20" spans="1:10" x14ac:dyDescent="0.3">
      <c r="A20" t="s">
        <v>315</v>
      </c>
      <c r="J20" s="1" t="s">
        <v>85</v>
      </c>
    </row>
    <row r="21" spans="1:10" x14ac:dyDescent="0.3">
      <c r="A21" t="s">
        <v>316</v>
      </c>
      <c r="J21" s="1" t="s">
        <v>86</v>
      </c>
    </row>
    <row r="22" spans="1:10" x14ac:dyDescent="0.3">
      <c r="A22" t="s">
        <v>317</v>
      </c>
      <c r="J22" s="1" t="s">
        <v>28</v>
      </c>
    </row>
    <row r="23" spans="1:10" x14ac:dyDescent="0.3">
      <c r="A23" t="s">
        <v>318</v>
      </c>
      <c r="J23" s="1" t="s">
        <v>87</v>
      </c>
    </row>
    <row r="24" spans="1:10" x14ac:dyDescent="0.3">
      <c r="A24" t="s">
        <v>319</v>
      </c>
      <c r="J24" s="1" t="s">
        <v>30</v>
      </c>
    </row>
    <row r="25" spans="1:10" x14ac:dyDescent="0.3">
      <c r="A25" s="2" t="s">
        <v>320</v>
      </c>
      <c r="J25" s="1" t="s">
        <v>88</v>
      </c>
    </row>
    <row r="26" spans="1:10" x14ac:dyDescent="0.3">
      <c r="A26" t="s">
        <v>321</v>
      </c>
      <c r="J26" s="1" t="s">
        <v>89</v>
      </c>
    </row>
    <row r="27" spans="1:10" x14ac:dyDescent="0.3">
      <c r="J27" s="1" t="s">
        <v>90</v>
      </c>
    </row>
    <row r="28" spans="1:10" x14ac:dyDescent="0.3">
      <c r="J28" s="1" t="s">
        <v>91</v>
      </c>
    </row>
    <row r="29" spans="1:10" x14ac:dyDescent="0.3">
      <c r="J29" s="1" t="s">
        <v>92</v>
      </c>
    </row>
    <row r="30" spans="1:10" x14ac:dyDescent="0.3">
      <c r="J30" s="1" t="s">
        <v>93</v>
      </c>
    </row>
    <row r="31" spans="1:10" x14ac:dyDescent="0.3">
      <c r="J31" s="1" t="s">
        <v>94</v>
      </c>
    </row>
    <row r="32" spans="1:10" x14ac:dyDescent="0.3">
      <c r="J32" s="1" t="s">
        <v>95</v>
      </c>
    </row>
    <row r="33" spans="10:10" x14ac:dyDescent="0.3">
      <c r="J33" t="s">
        <v>96</v>
      </c>
    </row>
    <row r="34" spans="10:10" x14ac:dyDescent="0.3">
      <c r="J34" t="s">
        <v>97</v>
      </c>
    </row>
    <row r="35" spans="10:10" x14ac:dyDescent="0.3">
      <c r="J35" t="s">
        <v>98</v>
      </c>
    </row>
    <row r="36" spans="10:10" x14ac:dyDescent="0.3">
      <c r="J36" t="s">
        <v>99</v>
      </c>
    </row>
    <row r="37" spans="10:10" x14ac:dyDescent="0.3">
      <c r="J37" t="s">
        <v>100</v>
      </c>
    </row>
    <row r="38" spans="10:10" x14ac:dyDescent="0.3">
      <c r="J38" t="s">
        <v>101</v>
      </c>
    </row>
    <row r="39" spans="10:10" x14ac:dyDescent="0.3">
      <c r="J39" t="s">
        <v>102</v>
      </c>
    </row>
    <row r="40" spans="10:10" x14ac:dyDescent="0.3">
      <c r="J40" t="s">
        <v>103</v>
      </c>
    </row>
    <row r="41" spans="10:10" x14ac:dyDescent="0.3">
      <c r="J41" t="s">
        <v>104</v>
      </c>
    </row>
    <row r="42" spans="10:10" x14ac:dyDescent="0.3">
      <c r="J42" t="s">
        <v>105</v>
      </c>
    </row>
    <row r="43" spans="10:10" x14ac:dyDescent="0.3">
      <c r="J43" t="s">
        <v>106</v>
      </c>
    </row>
    <row r="44" spans="10:10" x14ac:dyDescent="0.3">
      <c r="J44" t="s">
        <v>107</v>
      </c>
    </row>
    <row r="45" spans="10:10" x14ac:dyDescent="0.3">
      <c r="J45" t="s">
        <v>108</v>
      </c>
    </row>
    <row r="46" spans="10:10" x14ac:dyDescent="0.3">
      <c r="J46" t="s">
        <v>109</v>
      </c>
    </row>
    <row r="47" spans="10:10" x14ac:dyDescent="0.3">
      <c r="J47" t="s">
        <v>110</v>
      </c>
    </row>
    <row r="48" spans="10:10" x14ac:dyDescent="0.3">
      <c r="J48" t="s">
        <v>111</v>
      </c>
    </row>
    <row r="49" spans="10:10" x14ac:dyDescent="0.3">
      <c r="J49" t="s">
        <v>112</v>
      </c>
    </row>
    <row r="50" spans="10:10" x14ac:dyDescent="0.3">
      <c r="J50" t="s">
        <v>113</v>
      </c>
    </row>
    <row r="51" spans="10:10" x14ac:dyDescent="0.3">
      <c r="J51" t="s">
        <v>114</v>
      </c>
    </row>
    <row r="52" spans="10:10" x14ac:dyDescent="0.3">
      <c r="J52" t="s">
        <v>115</v>
      </c>
    </row>
    <row r="53" spans="10:10" x14ac:dyDescent="0.3">
      <c r="J53" t="s">
        <v>116</v>
      </c>
    </row>
    <row r="54" spans="10:10" x14ac:dyDescent="0.3">
      <c r="J54" t="s">
        <v>322</v>
      </c>
    </row>
    <row r="55" spans="10:10" x14ac:dyDescent="0.3">
      <c r="J55" t="s">
        <v>117</v>
      </c>
    </row>
    <row r="56" spans="10:10" x14ac:dyDescent="0.3">
      <c r="J56" t="s">
        <v>118</v>
      </c>
    </row>
    <row r="57" spans="10:10" x14ac:dyDescent="0.3">
      <c r="J57" t="s">
        <v>119</v>
      </c>
    </row>
    <row r="58" spans="10:10" x14ac:dyDescent="0.3">
      <c r="J58" t="s">
        <v>31</v>
      </c>
    </row>
    <row r="59" spans="10:10" x14ac:dyDescent="0.3">
      <c r="J59" t="s">
        <v>120</v>
      </c>
    </row>
    <row r="60" spans="10:10" x14ac:dyDescent="0.3">
      <c r="J60" t="s">
        <v>121</v>
      </c>
    </row>
    <row r="61" spans="10:10" x14ac:dyDescent="0.3">
      <c r="J61" t="s">
        <v>122</v>
      </c>
    </row>
    <row r="62" spans="10:10" x14ac:dyDescent="0.3">
      <c r="J62" t="s">
        <v>32</v>
      </c>
    </row>
    <row r="63" spans="10:10" x14ac:dyDescent="0.3">
      <c r="J63" t="s">
        <v>123</v>
      </c>
    </row>
    <row r="64" spans="10:10" x14ac:dyDescent="0.3">
      <c r="J64" t="s">
        <v>124</v>
      </c>
    </row>
    <row r="65" spans="10:10" x14ac:dyDescent="0.3">
      <c r="J65" t="s">
        <v>125</v>
      </c>
    </row>
    <row r="66" spans="10:10" x14ac:dyDescent="0.3">
      <c r="J66" t="s">
        <v>126</v>
      </c>
    </row>
    <row r="67" spans="10:10" x14ac:dyDescent="0.3">
      <c r="J67" t="s">
        <v>127</v>
      </c>
    </row>
    <row r="68" spans="10:10" x14ac:dyDescent="0.3">
      <c r="J68" t="s">
        <v>128</v>
      </c>
    </row>
    <row r="69" spans="10:10" x14ac:dyDescent="0.3">
      <c r="J69" t="s">
        <v>129</v>
      </c>
    </row>
    <row r="70" spans="10:10" x14ac:dyDescent="0.3">
      <c r="J70" t="s">
        <v>130</v>
      </c>
    </row>
    <row r="71" spans="10:10" x14ac:dyDescent="0.3">
      <c r="J71" t="s">
        <v>33</v>
      </c>
    </row>
    <row r="72" spans="10:10" x14ac:dyDescent="0.3">
      <c r="J72" t="s">
        <v>131</v>
      </c>
    </row>
    <row r="73" spans="10:10" x14ac:dyDescent="0.3">
      <c r="J73" t="s">
        <v>132</v>
      </c>
    </row>
    <row r="74" spans="10:10" x14ac:dyDescent="0.3">
      <c r="J74" t="s">
        <v>133</v>
      </c>
    </row>
    <row r="75" spans="10:10" x14ac:dyDescent="0.3">
      <c r="J75" t="s">
        <v>134</v>
      </c>
    </row>
    <row r="76" spans="10:10" x14ac:dyDescent="0.3">
      <c r="J76" t="s">
        <v>34</v>
      </c>
    </row>
    <row r="77" spans="10:10" x14ac:dyDescent="0.3">
      <c r="J77" t="s">
        <v>135</v>
      </c>
    </row>
    <row r="78" spans="10:10" x14ac:dyDescent="0.3">
      <c r="J78" t="s">
        <v>136</v>
      </c>
    </row>
    <row r="79" spans="10:10" x14ac:dyDescent="0.3">
      <c r="J79" t="s">
        <v>137</v>
      </c>
    </row>
    <row r="80" spans="10:10" x14ac:dyDescent="0.3">
      <c r="J80" t="s">
        <v>138</v>
      </c>
    </row>
    <row r="81" spans="10:10" x14ac:dyDescent="0.3">
      <c r="J81" t="s">
        <v>139</v>
      </c>
    </row>
    <row r="82" spans="10:10" x14ac:dyDescent="0.3">
      <c r="J82" t="s">
        <v>35</v>
      </c>
    </row>
    <row r="83" spans="10:10" x14ac:dyDescent="0.3">
      <c r="J83" t="s">
        <v>140</v>
      </c>
    </row>
    <row r="84" spans="10:10" x14ac:dyDescent="0.3">
      <c r="J84" t="s">
        <v>36</v>
      </c>
    </row>
    <row r="85" spans="10:10" x14ac:dyDescent="0.3">
      <c r="J85" t="s">
        <v>37</v>
      </c>
    </row>
    <row r="86" spans="10:10" x14ac:dyDescent="0.3">
      <c r="J86" t="s">
        <v>141</v>
      </c>
    </row>
    <row r="87" spans="10:10" x14ac:dyDescent="0.3">
      <c r="J87" t="s">
        <v>142</v>
      </c>
    </row>
    <row r="88" spans="10:10" x14ac:dyDescent="0.3">
      <c r="J88" t="s">
        <v>143</v>
      </c>
    </row>
    <row r="89" spans="10:10" x14ac:dyDescent="0.3">
      <c r="J89" t="s">
        <v>144</v>
      </c>
    </row>
    <row r="90" spans="10:10" x14ac:dyDescent="0.3">
      <c r="J90" t="s">
        <v>145</v>
      </c>
    </row>
    <row r="91" spans="10:10" x14ac:dyDescent="0.3">
      <c r="J91" t="s">
        <v>146</v>
      </c>
    </row>
    <row r="92" spans="10:10" x14ac:dyDescent="0.3">
      <c r="J92" t="s">
        <v>147</v>
      </c>
    </row>
    <row r="93" spans="10:10" x14ac:dyDescent="0.3">
      <c r="J93" t="s">
        <v>148</v>
      </c>
    </row>
    <row r="94" spans="10:10" x14ac:dyDescent="0.3">
      <c r="J94" t="s">
        <v>149</v>
      </c>
    </row>
    <row r="95" spans="10:10" x14ac:dyDescent="0.3">
      <c r="J95" t="s">
        <v>150</v>
      </c>
    </row>
    <row r="96" spans="10:10" x14ac:dyDescent="0.3">
      <c r="J96" t="s">
        <v>151</v>
      </c>
    </row>
    <row r="97" spans="10:10" x14ac:dyDescent="0.3">
      <c r="J97" t="s">
        <v>152</v>
      </c>
    </row>
    <row r="98" spans="10:10" x14ac:dyDescent="0.3">
      <c r="J98" t="s">
        <v>153</v>
      </c>
    </row>
    <row r="99" spans="10:10" x14ac:dyDescent="0.3">
      <c r="J99" t="s">
        <v>154</v>
      </c>
    </row>
    <row r="100" spans="10:10" x14ac:dyDescent="0.3">
      <c r="J100" t="s">
        <v>155</v>
      </c>
    </row>
    <row r="101" spans="10:10" x14ac:dyDescent="0.3">
      <c r="J101" t="s">
        <v>38</v>
      </c>
    </row>
    <row r="102" spans="10:10" x14ac:dyDescent="0.3">
      <c r="J102" t="s">
        <v>156</v>
      </c>
    </row>
    <row r="103" spans="10:10" x14ac:dyDescent="0.3">
      <c r="J103" t="s">
        <v>157</v>
      </c>
    </row>
    <row r="104" spans="10:10" x14ac:dyDescent="0.3">
      <c r="J104" t="s">
        <v>158</v>
      </c>
    </row>
    <row r="105" spans="10:10" x14ac:dyDescent="0.3">
      <c r="J105" t="s">
        <v>159</v>
      </c>
    </row>
    <row r="106" spans="10:10" x14ac:dyDescent="0.3">
      <c r="J106" t="s">
        <v>160</v>
      </c>
    </row>
    <row r="107" spans="10:10" x14ac:dyDescent="0.3">
      <c r="J107" t="s">
        <v>161</v>
      </c>
    </row>
    <row r="108" spans="10:10" x14ac:dyDescent="0.3">
      <c r="J108" t="s">
        <v>162</v>
      </c>
    </row>
    <row r="109" spans="10:10" x14ac:dyDescent="0.3">
      <c r="J109" t="s">
        <v>163</v>
      </c>
    </row>
    <row r="110" spans="10:10" x14ac:dyDescent="0.3">
      <c r="J110" t="s">
        <v>164</v>
      </c>
    </row>
    <row r="111" spans="10:10" x14ac:dyDescent="0.3">
      <c r="J111" t="s">
        <v>165</v>
      </c>
    </row>
    <row r="112" spans="10:10" x14ac:dyDescent="0.3">
      <c r="J112" t="s">
        <v>166</v>
      </c>
    </row>
    <row r="113" spans="10:10" x14ac:dyDescent="0.3">
      <c r="J113" t="s">
        <v>167</v>
      </c>
    </row>
    <row r="114" spans="10:10" x14ac:dyDescent="0.3">
      <c r="J114" t="s">
        <v>168</v>
      </c>
    </row>
    <row r="115" spans="10:10" x14ac:dyDescent="0.3">
      <c r="J115" t="s">
        <v>169</v>
      </c>
    </row>
    <row r="116" spans="10:10" x14ac:dyDescent="0.3">
      <c r="J116" t="s">
        <v>170</v>
      </c>
    </row>
    <row r="117" spans="10:10" x14ac:dyDescent="0.3">
      <c r="J117" t="s">
        <v>53</v>
      </c>
    </row>
    <row r="118" spans="10:10" x14ac:dyDescent="0.3">
      <c r="J118" t="s">
        <v>171</v>
      </c>
    </row>
    <row r="119" spans="10:10" x14ac:dyDescent="0.3">
      <c r="J119" t="s">
        <v>172</v>
      </c>
    </row>
    <row r="120" spans="10:10" x14ac:dyDescent="0.3">
      <c r="J120" t="s">
        <v>173</v>
      </c>
    </row>
    <row r="121" spans="10:10" x14ac:dyDescent="0.3">
      <c r="J121" t="s">
        <v>174</v>
      </c>
    </row>
    <row r="122" spans="10:10" x14ac:dyDescent="0.3">
      <c r="J122" t="s">
        <v>39</v>
      </c>
    </row>
    <row r="123" spans="10:10" x14ac:dyDescent="0.3">
      <c r="J123" t="s">
        <v>40</v>
      </c>
    </row>
    <row r="124" spans="10:10" x14ac:dyDescent="0.3">
      <c r="J124" t="s">
        <v>175</v>
      </c>
    </row>
    <row r="125" spans="10:10" x14ac:dyDescent="0.3">
      <c r="J125" t="s">
        <v>176</v>
      </c>
    </row>
    <row r="126" spans="10:10" x14ac:dyDescent="0.3">
      <c r="J126" t="s">
        <v>177</v>
      </c>
    </row>
    <row r="127" spans="10:10" x14ac:dyDescent="0.3">
      <c r="J127" t="s">
        <v>178</v>
      </c>
    </row>
    <row r="128" spans="10:10" x14ac:dyDescent="0.3">
      <c r="J128" t="s">
        <v>179</v>
      </c>
    </row>
    <row r="129" spans="10:10" x14ac:dyDescent="0.3">
      <c r="J129" t="s">
        <v>180</v>
      </c>
    </row>
    <row r="130" spans="10:10" x14ac:dyDescent="0.3">
      <c r="J130" t="s">
        <v>181</v>
      </c>
    </row>
    <row r="131" spans="10:10" x14ac:dyDescent="0.3">
      <c r="J131" t="s">
        <v>182</v>
      </c>
    </row>
    <row r="132" spans="10:10" x14ac:dyDescent="0.3">
      <c r="J132" t="s">
        <v>41</v>
      </c>
    </row>
    <row r="133" spans="10:10" x14ac:dyDescent="0.3">
      <c r="J133" t="s">
        <v>183</v>
      </c>
    </row>
    <row r="134" spans="10:10" x14ac:dyDescent="0.3">
      <c r="J134" t="s">
        <v>184</v>
      </c>
    </row>
    <row r="135" spans="10:10" x14ac:dyDescent="0.3">
      <c r="J135" t="s">
        <v>185</v>
      </c>
    </row>
    <row r="136" spans="10:10" x14ac:dyDescent="0.3">
      <c r="J136" t="s">
        <v>186</v>
      </c>
    </row>
    <row r="137" spans="10:10" x14ac:dyDescent="0.3">
      <c r="J137" t="s">
        <v>187</v>
      </c>
    </row>
    <row r="138" spans="10:10" x14ac:dyDescent="0.3">
      <c r="J138" t="s">
        <v>188</v>
      </c>
    </row>
    <row r="139" spans="10:10" x14ac:dyDescent="0.3">
      <c r="J139" t="s">
        <v>189</v>
      </c>
    </row>
    <row r="140" spans="10:10" x14ac:dyDescent="0.3">
      <c r="J140" t="s">
        <v>190</v>
      </c>
    </row>
    <row r="141" spans="10:10" x14ac:dyDescent="0.3">
      <c r="J141" t="s">
        <v>191</v>
      </c>
    </row>
    <row r="142" spans="10:10" x14ac:dyDescent="0.3">
      <c r="J142" t="s">
        <v>192</v>
      </c>
    </row>
    <row r="143" spans="10:10" x14ac:dyDescent="0.3">
      <c r="J143" t="s">
        <v>193</v>
      </c>
    </row>
    <row r="144" spans="10:10" x14ac:dyDescent="0.3">
      <c r="J144" t="s">
        <v>194</v>
      </c>
    </row>
    <row r="145" spans="10:10" x14ac:dyDescent="0.3">
      <c r="J145" t="s">
        <v>195</v>
      </c>
    </row>
    <row r="146" spans="10:10" x14ac:dyDescent="0.3">
      <c r="J146" t="s">
        <v>196</v>
      </c>
    </row>
    <row r="147" spans="10:10" x14ac:dyDescent="0.3">
      <c r="J147" t="s">
        <v>197</v>
      </c>
    </row>
    <row r="148" spans="10:10" x14ac:dyDescent="0.3">
      <c r="J148" t="s">
        <v>198</v>
      </c>
    </row>
    <row r="149" spans="10:10" x14ac:dyDescent="0.3">
      <c r="J149" t="s">
        <v>199</v>
      </c>
    </row>
    <row r="150" spans="10:10" x14ac:dyDescent="0.3">
      <c r="J150" t="s">
        <v>42</v>
      </c>
    </row>
    <row r="151" spans="10:10" x14ac:dyDescent="0.3">
      <c r="J151" t="s">
        <v>43</v>
      </c>
    </row>
    <row r="152" spans="10:10" x14ac:dyDescent="0.3">
      <c r="J152" t="s">
        <v>200</v>
      </c>
    </row>
    <row r="153" spans="10:10" x14ac:dyDescent="0.3">
      <c r="J153" t="s">
        <v>201</v>
      </c>
    </row>
    <row r="154" spans="10:10" x14ac:dyDescent="0.3">
      <c r="J154" t="s">
        <v>202</v>
      </c>
    </row>
    <row r="155" spans="10:10" x14ac:dyDescent="0.3">
      <c r="J155" t="s">
        <v>203</v>
      </c>
    </row>
    <row r="156" spans="10:10" x14ac:dyDescent="0.3">
      <c r="J156" t="s">
        <v>204</v>
      </c>
    </row>
    <row r="157" spans="10:10" x14ac:dyDescent="0.3">
      <c r="J157" t="s">
        <v>205</v>
      </c>
    </row>
    <row r="158" spans="10:10" x14ac:dyDescent="0.3">
      <c r="J158" t="s">
        <v>206</v>
      </c>
    </row>
    <row r="159" spans="10:10" x14ac:dyDescent="0.3">
      <c r="J159" t="s">
        <v>44</v>
      </c>
    </row>
    <row r="160" spans="10:10" x14ac:dyDescent="0.3">
      <c r="J160" t="s">
        <v>207</v>
      </c>
    </row>
    <row r="161" spans="10:10" x14ac:dyDescent="0.3">
      <c r="J161" t="s">
        <v>208</v>
      </c>
    </row>
    <row r="162" spans="10:10" x14ac:dyDescent="0.3">
      <c r="J162" t="s">
        <v>209</v>
      </c>
    </row>
    <row r="163" spans="10:10" x14ac:dyDescent="0.3">
      <c r="J163" t="s">
        <v>210</v>
      </c>
    </row>
    <row r="164" spans="10:10" x14ac:dyDescent="0.3">
      <c r="J164" t="s">
        <v>211</v>
      </c>
    </row>
    <row r="165" spans="10:10" x14ac:dyDescent="0.3">
      <c r="J165" t="s">
        <v>212</v>
      </c>
    </row>
    <row r="166" spans="10:10" x14ac:dyDescent="0.3">
      <c r="J166" t="s">
        <v>213</v>
      </c>
    </row>
    <row r="167" spans="10:10" x14ac:dyDescent="0.3">
      <c r="J167" t="s">
        <v>214</v>
      </c>
    </row>
    <row r="168" spans="10:10" x14ac:dyDescent="0.3">
      <c r="J168" t="s">
        <v>215</v>
      </c>
    </row>
    <row r="169" spans="10:10" x14ac:dyDescent="0.3">
      <c r="J169" t="s">
        <v>216</v>
      </c>
    </row>
    <row r="170" spans="10:10" x14ac:dyDescent="0.3">
      <c r="J170" t="s">
        <v>217</v>
      </c>
    </row>
    <row r="171" spans="10:10" x14ac:dyDescent="0.3">
      <c r="J171" t="s">
        <v>218</v>
      </c>
    </row>
    <row r="172" spans="10:10" x14ac:dyDescent="0.3">
      <c r="J172" t="s">
        <v>219</v>
      </c>
    </row>
    <row r="173" spans="10:10" x14ac:dyDescent="0.3">
      <c r="J173" t="s">
        <v>45</v>
      </c>
    </row>
    <row r="174" spans="10:10" x14ac:dyDescent="0.3">
      <c r="J174" t="s">
        <v>220</v>
      </c>
    </row>
    <row r="175" spans="10:10" x14ac:dyDescent="0.3">
      <c r="J175" t="s">
        <v>221</v>
      </c>
    </row>
    <row r="176" spans="10:10" x14ac:dyDescent="0.3">
      <c r="J176" t="s">
        <v>222</v>
      </c>
    </row>
    <row r="177" spans="10:10" x14ac:dyDescent="0.3">
      <c r="J177" t="s">
        <v>223</v>
      </c>
    </row>
    <row r="178" spans="10:10" x14ac:dyDescent="0.3">
      <c r="J178" t="s">
        <v>224</v>
      </c>
    </row>
    <row r="179" spans="10:10" x14ac:dyDescent="0.3">
      <c r="J179" t="s">
        <v>225</v>
      </c>
    </row>
    <row r="180" spans="10:10" x14ac:dyDescent="0.3">
      <c r="J180" t="s">
        <v>226</v>
      </c>
    </row>
    <row r="181" spans="10:10" x14ac:dyDescent="0.3">
      <c r="J181" t="s">
        <v>227</v>
      </c>
    </row>
    <row r="182" spans="10:10" x14ac:dyDescent="0.3">
      <c r="J182" t="s">
        <v>228</v>
      </c>
    </row>
    <row r="183" spans="10:10" x14ac:dyDescent="0.3">
      <c r="J183" t="s">
        <v>229</v>
      </c>
    </row>
    <row r="184" spans="10:10" x14ac:dyDescent="0.3">
      <c r="J184" t="s">
        <v>230</v>
      </c>
    </row>
    <row r="185" spans="10:10" x14ac:dyDescent="0.3">
      <c r="J185" t="s">
        <v>231</v>
      </c>
    </row>
    <row r="186" spans="10:10" x14ac:dyDescent="0.3">
      <c r="J186" t="s">
        <v>232</v>
      </c>
    </row>
    <row r="187" spans="10:10" x14ac:dyDescent="0.3">
      <c r="J187" t="s">
        <v>233</v>
      </c>
    </row>
    <row r="188" spans="10:10" x14ac:dyDescent="0.3">
      <c r="J188" t="s">
        <v>234</v>
      </c>
    </row>
    <row r="189" spans="10:10" x14ac:dyDescent="0.3">
      <c r="J189" t="s">
        <v>235</v>
      </c>
    </row>
    <row r="190" spans="10:10" x14ac:dyDescent="0.3">
      <c r="J190" t="s">
        <v>46</v>
      </c>
    </row>
    <row r="191" spans="10:10" x14ac:dyDescent="0.3">
      <c r="J191" t="s">
        <v>236</v>
      </c>
    </row>
    <row r="192" spans="10:10" x14ac:dyDescent="0.3">
      <c r="J192" t="s">
        <v>237</v>
      </c>
    </row>
    <row r="193" spans="10:10" x14ac:dyDescent="0.3">
      <c r="J193" t="s">
        <v>238</v>
      </c>
    </row>
    <row r="194" spans="10:10" x14ac:dyDescent="0.3">
      <c r="J194" t="s">
        <v>239</v>
      </c>
    </row>
    <row r="195" spans="10:10" x14ac:dyDescent="0.3">
      <c r="J195" t="s">
        <v>240</v>
      </c>
    </row>
    <row r="196" spans="10:10" x14ac:dyDescent="0.3">
      <c r="J196" t="s">
        <v>241</v>
      </c>
    </row>
    <row r="197" spans="10:10" x14ac:dyDescent="0.3">
      <c r="J197" t="s">
        <v>242</v>
      </c>
    </row>
    <row r="198" spans="10:10" x14ac:dyDescent="0.3">
      <c r="J198" t="s">
        <v>243</v>
      </c>
    </row>
    <row r="199" spans="10:10" x14ac:dyDescent="0.3">
      <c r="J199" t="s">
        <v>47</v>
      </c>
    </row>
    <row r="200" spans="10:10" x14ac:dyDescent="0.3">
      <c r="J200" t="s">
        <v>244</v>
      </c>
    </row>
    <row r="201" spans="10:10" x14ac:dyDescent="0.3">
      <c r="J201" t="s">
        <v>245</v>
      </c>
    </row>
    <row r="202" spans="10:10" x14ac:dyDescent="0.3">
      <c r="J202" t="s">
        <v>246</v>
      </c>
    </row>
    <row r="203" spans="10:10" x14ac:dyDescent="0.3">
      <c r="J203" t="s">
        <v>247</v>
      </c>
    </row>
    <row r="204" spans="10:10" x14ac:dyDescent="0.3">
      <c r="J204" t="s">
        <v>48</v>
      </c>
    </row>
    <row r="205" spans="10:10" x14ac:dyDescent="0.3">
      <c r="J205" t="s">
        <v>49</v>
      </c>
    </row>
    <row r="206" spans="10:10" x14ac:dyDescent="0.3">
      <c r="J206" t="s">
        <v>248</v>
      </c>
    </row>
    <row r="207" spans="10:10" x14ac:dyDescent="0.3">
      <c r="J207" t="s">
        <v>249</v>
      </c>
    </row>
    <row r="208" spans="10:10" x14ac:dyDescent="0.3">
      <c r="J208" t="s">
        <v>250</v>
      </c>
    </row>
    <row r="209" spans="10:10" x14ac:dyDescent="0.3">
      <c r="J209" t="s">
        <v>251</v>
      </c>
    </row>
    <row r="210" spans="10:10" x14ac:dyDescent="0.3">
      <c r="J210" t="s">
        <v>252</v>
      </c>
    </row>
    <row r="211" spans="10:10" x14ac:dyDescent="0.3">
      <c r="J211" t="s">
        <v>253</v>
      </c>
    </row>
    <row r="212" spans="10:10" x14ac:dyDescent="0.3">
      <c r="J212" t="s">
        <v>254</v>
      </c>
    </row>
    <row r="213" spans="10:10" x14ac:dyDescent="0.3">
      <c r="J213" t="s">
        <v>50</v>
      </c>
    </row>
    <row r="214" spans="10:10" x14ac:dyDescent="0.3">
      <c r="J214" t="s">
        <v>51</v>
      </c>
    </row>
    <row r="215" spans="10:10" x14ac:dyDescent="0.3">
      <c r="J215" t="s">
        <v>255</v>
      </c>
    </row>
    <row r="216" spans="10:10" x14ac:dyDescent="0.3">
      <c r="J216" t="s">
        <v>256</v>
      </c>
    </row>
    <row r="217" spans="10:10" x14ac:dyDescent="0.3">
      <c r="J217" t="s">
        <v>257</v>
      </c>
    </row>
    <row r="218" spans="10:10" x14ac:dyDescent="0.3">
      <c r="J218" t="s">
        <v>258</v>
      </c>
    </row>
    <row r="219" spans="10:10" x14ac:dyDescent="0.3">
      <c r="J219" t="s">
        <v>259</v>
      </c>
    </row>
    <row r="220" spans="10:10" x14ac:dyDescent="0.3">
      <c r="J220" t="s">
        <v>260</v>
      </c>
    </row>
    <row r="221" spans="10:10" x14ac:dyDescent="0.3">
      <c r="J221" t="s">
        <v>261</v>
      </c>
    </row>
    <row r="222" spans="10:10" x14ac:dyDescent="0.3">
      <c r="J222" t="s">
        <v>262</v>
      </c>
    </row>
    <row r="223" spans="10:10" x14ac:dyDescent="0.3">
      <c r="J223" t="s">
        <v>263</v>
      </c>
    </row>
    <row r="224" spans="10:10" x14ac:dyDescent="0.3">
      <c r="J224" t="s">
        <v>264</v>
      </c>
    </row>
    <row r="225" spans="10:10" x14ac:dyDescent="0.3">
      <c r="J225" t="s">
        <v>265</v>
      </c>
    </row>
    <row r="226" spans="10:10" x14ac:dyDescent="0.3">
      <c r="J226" t="s">
        <v>266</v>
      </c>
    </row>
    <row r="227" spans="10:10" x14ac:dyDescent="0.3">
      <c r="J227" t="s">
        <v>267</v>
      </c>
    </row>
    <row r="228" spans="10:10" x14ac:dyDescent="0.3">
      <c r="J228" t="s">
        <v>268</v>
      </c>
    </row>
    <row r="229" spans="10:10" x14ac:dyDescent="0.3">
      <c r="J229" t="s">
        <v>269</v>
      </c>
    </row>
    <row r="230" spans="10:10" x14ac:dyDescent="0.3">
      <c r="J230" t="s">
        <v>270</v>
      </c>
    </row>
    <row r="231" spans="10:10" x14ac:dyDescent="0.3">
      <c r="J231" t="s">
        <v>271</v>
      </c>
    </row>
    <row r="232" spans="10:10" x14ac:dyDescent="0.3">
      <c r="J232" t="s">
        <v>272</v>
      </c>
    </row>
    <row r="233" spans="10:10" x14ac:dyDescent="0.3">
      <c r="J233" t="s">
        <v>273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D3" sqref="D3"/>
    </sheetView>
  </sheetViews>
  <sheetFormatPr defaultRowHeight="14.4" x14ac:dyDescent="0.3"/>
  <cols>
    <col min="1" max="1" width="9.88671875" customWidth="1"/>
    <col min="2" max="2" width="19.44140625" bestFit="1" customWidth="1"/>
    <col min="3" max="3" width="10" bestFit="1" customWidth="1"/>
    <col min="4" max="4" width="13.109375" bestFit="1" customWidth="1"/>
    <col min="5" max="5" width="9" bestFit="1" customWidth="1"/>
    <col min="6" max="6" width="3.21875" bestFit="1" customWidth="1"/>
    <col min="7" max="7" width="9" bestFit="1" customWidth="1"/>
    <col min="8" max="8" width="10" bestFit="1" customWidth="1"/>
    <col min="9" max="9" width="5.44140625" bestFit="1" customWidth="1"/>
    <col min="10" max="10" width="10" bestFit="1" customWidth="1"/>
    <col min="11" max="11" width="6" bestFit="1" customWidth="1"/>
    <col min="12" max="12" width="9.33203125" bestFit="1" customWidth="1"/>
    <col min="13" max="13" width="24.21875" bestFit="1" customWidth="1"/>
    <col min="14" max="14" width="6.88671875" bestFit="1" customWidth="1"/>
    <col min="15" max="15" width="18.5546875" bestFit="1" customWidth="1"/>
    <col min="16" max="16" width="11.21875" bestFit="1" customWidth="1"/>
    <col min="17" max="17" width="14" bestFit="1" customWidth="1"/>
    <col min="18" max="18" width="4.88671875" bestFit="1" customWidth="1"/>
  </cols>
  <sheetData>
    <row r="1" spans="1:14" x14ac:dyDescent="0.3">
      <c r="A1" t="str">
        <f>name&amp;","&amp;imo&amp;","&amp;imn&amp;","&amp;make&amp;","&amp;model&amp;","&amp;(IF(LEN(isn)=12,isn,IF(LEN(isn)=6,RIGHT(model,6)&amp;isn,serial))&amp;","&amp;por&amp;","&amp;flag&amp;","&amp;mmsi&amp;","&amp;callsign&amp;","&amp;grt&amp;","&amp;area&amp;","&amp;seacert&amp;","&amp;seacertref&amp;","&amp;radiosurvey)</f>
        <v>,,,Select Satellite constellation,Select Terminal Type,,,Select Flag,,,,Select Area of Operation,Select Certificate type,,</v>
      </c>
    </row>
    <row r="3" spans="1:14" x14ac:dyDescent="0.3">
      <c r="A3" t="str">
        <f>make</f>
        <v>Select Satellite constellation</v>
      </c>
      <c r="B3" t="str">
        <f>model</f>
        <v>Select Terminal Type</v>
      </c>
      <c r="C3">
        <f>mobileid</f>
        <v>0</v>
      </c>
      <c r="D3">
        <f>IF(LEN(isn)=12,isn,IF(LEN(isn)=6,RIGHT(model,6)&amp;isn,))</f>
        <v>0</v>
      </c>
      <c r="E3">
        <f>serial</f>
        <v>0</v>
      </c>
      <c r="F3">
        <f>name</f>
        <v>0</v>
      </c>
      <c r="G3">
        <f>imo</f>
        <v>0</v>
      </c>
      <c r="H3">
        <f>por</f>
        <v>0</v>
      </c>
      <c r="I3">
        <f>callsign</f>
        <v>0</v>
      </c>
      <c r="J3">
        <f>mmsi</f>
        <v>0</v>
      </c>
      <c r="K3">
        <f>grt</f>
        <v>0</v>
      </c>
      <c r="L3" t="str">
        <f>area</f>
        <v>Select Area of Operation</v>
      </c>
      <c r="M3" t="str">
        <f>seacert</f>
        <v>Select Certificate type</v>
      </c>
      <c r="N3">
        <f>seacertref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27</vt:i4>
      </vt:variant>
    </vt:vector>
  </HeadingPairs>
  <TitlesOfParts>
    <vt:vector size="30" baseType="lpstr">
      <vt:lpstr>Input</vt:lpstr>
      <vt:lpstr>Support</vt:lpstr>
      <vt:lpstr>Other formats</vt:lpstr>
      <vt:lpstr>allflags</vt:lpstr>
      <vt:lpstr>AOList</vt:lpstr>
      <vt:lpstr>area</vt:lpstr>
      <vt:lpstr>callsign</vt:lpstr>
      <vt:lpstr>certtype</vt:lpstr>
      <vt:lpstr>flag</vt:lpstr>
      <vt:lpstr>FlagList</vt:lpstr>
      <vt:lpstr>grt</vt:lpstr>
      <vt:lpstr>imo</vt:lpstr>
      <vt:lpstr>inmc</vt:lpstr>
      <vt:lpstr>isn</vt:lpstr>
      <vt:lpstr>make</vt:lpstr>
      <vt:lpstr>mmsi</vt:lpstr>
      <vt:lpstr>mobileid</vt:lpstr>
      <vt:lpstr>model</vt:lpstr>
      <vt:lpstr>name</vt:lpstr>
      <vt:lpstr>por</vt:lpstr>
      <vt:lpstr>radiosurvey</vt:lpstr>
      <vt:lpstr>sattype</vt:lpstr>
      <vt:lpstr>sbd</vt:lpstr>
      <vt:lpstr>sbdmodel</vt:lpstr>
      <vt:lpstr>seacert</vt:lpstr>
      <vt:lpstr>seacertref</vt:lpstr>
      <vt:lpstr>serial</vt:lpstr>
      <vt:lpstr>type</vt:lpstr>
      <vt:lpstr>TypeList</vt:lpstr>
      <vt:lpstr>yesno</vt:lpstr>
    </vt:vector>
  </TitlesOfParts>
  <Company>Thrane &amp; Thrane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Sukkot (JAS)</dc:creator>
  <cp:lastModifiedBy>Jacob Sukkot</cp:lastModifiedBy>
  <dcterms:created xsi:type="dcterms:W3CDTF">2012-01-30T14:32:43Z</dcterms:created>
  <dcterms:modified xsi:type="dcterms:W3CDTF">2016-08-10T20:58:53Z</dcterms:modified>
</cp:coreProperties>
</file>